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974" firstSheet="4" activeTab="4"/>
  </bookViews>
  <sheets>
    <sheet name="单位基本情况" sheetId="1" r:id="rId1"/>
    <sheet name="人员情况表1" sheetId="2" r:id="rId2"/>
    <sheet name="人员情况表2" sheetId="3" r:id="rId3"/>
    <sheet name="车辆情况表1" sheetId="4" r:id="rId4"/>
    <sheet name="&quot;三公&quot;经费和会议费预算明细表" sheetId="5" r:id="rId5"/>
    <sheet name="Sheet1" sheetId="6" r:id="rId6"/>
  </sheets>
  <definedNames/>
  <calcPr fullCalcOnLoad="1"/>
</workbook>
</file>

<file path=xl/sharedStrings.xml><?xml version="1.0" encoding="utf-8"?>
<sst xmlns="http://schemas.openxmlformats.org/spreadsheetml/2006/main" count="114" uniqueCount="94">
  <si>
    <t>编办定编文号</t>
  </si>
  <si>
    <t>单位职能</t>
  </si>
  <si>
    <t>机构设置</t>
  </si>
  <si>
    <t>单位地址</t>
  </si>
  <si>
    <t>经办人姓名</t>
  </si>
  <si>
    <t>联系电话</t>
  </si>
  <si>
    <t>清新机编字[2020]3号</t>
  </si>
  <si>
    <t>（一）宣传贯彻落实党和国家各项方针政策和法律法规，执行上级的决议、决定。研究决定本乡镇经济建设、政治建设、文化建设、社会建设、生态文明建设和党的建设等方面的重大问题。（二）落实基层党建工作责任制，统筹推进基层党建工作，实现党的组织和工作全覆盖，提高党建工作的有效性。落实全面从严治党政治责任和意识形态工作责任，负责辖区宣传思想和精神文明建设。（三）统筹制定区域发展重大决策和建设规划，引导和扶持各类经济组织的发展。实施乡村振兴战略，指导农村经济发展，推进农业结构调整，组织引导农村富余劳动力向非农产业和城镇转移。积极维护社会经济秩序，营造公开、公平的发展环境，着力解决工业化和城镇化发展进程中的各种问题，提高经济发展的质量和水平。（四）统筹协调下放乡镇审批服务事项承接工作，推进乡镇便民服务平台标准化建设。组织实施与群众生活密切相关的各项公共服务，落实劳动就业、社会保障、民政、教育、文化、体育、卫生健康、土地流转、退役军人事务管理服务等领域相关政策，推动优质公共服务资源向村级延伸。（五）组织领导和综合协调辖区内集镇管理、人口管理、社会管理、经济发展、综合执法、文明创建等地区性、综合性社会管理工作。组织实施辖区综合行政执法，统一指挥调度派驻执法机构开展执法活动，并组织开展群众监督和社会监督。（六）负责辖区公共安全及安全生产监管，构建公共安全防控体系，建立应对突发紧急事件的处理预案，做好安全生产、防汛、防火、防疫、食品药品安全等应急管理工作。建立健全社会矛盾纠纷排查调处机制，及时化解辖区社会矛盾，确保社会稳定。（七）发挥村（社区）党组织在基层群众自治组织建设中的领导核心作用，完善党领导下的基层社会治理体系，推进社会主义基层协商民主建设，做好组织群众、宣传群众、凝聚群众、服务群众工作，发挥村（居）民在基层社会治理中的主体作用，提高基层自治整体水平。（八）坚持以基层党建引领基层治理，动员辖区内各类单位、社会组织和村（居）民等社会力量参与社会治理，引导辖区内单位履行社会责任，整合区域内各种社会力量为辖区发展服务。（九）编制本镇财政预决算计划，负责经费的划拨和核算工作，并指导、协调、监督社区和农村合作经济组织的财务、会计、审计工作。（十）按照干部管理权限，负责干部的培育、选拔、管理和使用工作。（十一）完成区委、区政府交办的其他任务。</t>
  </si>
  <si>
    <t>（一）党政综合办公室（应急管理办公室）。承担镇党委、政府日常事务。负责文秘、信息、档案、保密、调研、综合协调、督查考核、对外联络，后勤保障、党务政务公开等工作。负责政策性文件、具体行政行为的审核和上报备案以及行政执法证件的使用管理，承办以镇政府为被告或申请人的行政诉讼、行政赔偿和行政复议案件，具体承担依法行政、政务公开和行政执法监督的各项工作。负责检查和督促重要工作和中心任务的完成落实情况。综合协调安全生产、防风防汛、防灾救灾、消防及森林防火管理等各类应急管理日常工作，组织制定、完善和实施各类应急预案。负责组织应急力量，定期开展应急培训和演练。负责组织安全生产和消防宣传教育工作，开展安全隐患排查治理，指导社区做好应急管理相关工作。（二）人大办公室。负责组织召开镇人大会议及闭会期间的日常工作，办理人大代表建议提案等工作，做好代表履职学习、联系代表和代表视察、调研、执法检查等履职服务保障工作。承担乡镇人民代表大会及主席团决定事项的组织实施的督促、检查等工作。（三）党建工作办公室（组织人事办公室）。负责基层党的政治建设、组织建设、宣传、统战、意识形态、精神文明建设等工作。负责党代表的选举、联络及相关服务工作。负责干部人事、机构编制、劳动工资、离退休人员服务等工作。负责基层治理体系建设工作和统筹联村工作。指导协调工会、共青团、妇联等群团组织工作。（四）纪检监察办公室。负责镇党的纪律检查工作，协助镇党委推进全面从严治党加强党风建设和反腐败工作。依照党章和其他党内法规履行监督、执纪、问责职责。根据授权开展监察工作，对公职人员进行监督，提出监察建议，依法对公职人员进行调查、处置，受理处置党员群众检举举报。指导村务监督机构工作。负责村纪检组织的自身建设。（五）公共服务办公室（党群服务中心）。承担社会事务、公共服务等工作。负责劳动就业、社会保障、民政、教育、文化、体育、卫生健康、退役军人服务等工作。根据法律法规授权或上级有关部门依法委托履行相关行政许可职能和提供行政服务。负责党群服务平台建设及管理协调工作。指导推进（社区）公共服务和综合管理。（六）综合治理办公室。负责维护辖区内社会秩序稳定，做好社会治安综合治理、平安建设、信访维稳、法治宣传教育、人民调解、法律服务等工作。定期集中排查辖区的矛盾纠纷，受理群众来信来访、投诉事项，把矛盾纠纷化解在基层。加强流动人口和重点人员的教育、帮扶工作，对危险物品存放场所、特种行业的公共复杂场所的治安管理提供服务和支持，防止重大治安问题发生。引导辖区内单位履行社会责任，组织群防群治，完善治安防控体系。依照有关规定做好出租屋和外来暂住人员的管理工作。负责网络化工作，推动政府管理、村（居）自治以及群众团体、社会组织、志愿者服务等融入网络管理，动员广大村（居）民参与基层治理。承担基层治理综合信息平台运行的管理保障、平台接收事项的交办跟踪和督办。（七）农业农村办公室。负责农业农村、水利、渔业等管理工作。负责农业农村公共信息服务和农田水利建设、防汛抗旱技术服务、农民的公共培训教育等工作。负责农林渔业新技术的引进、试验、示范、推广和市场信息服务等工作。负责农业统计、农业发展、产业培育、农村集体经济发展、农民增收、扶贫等工作。负责农田水利基本建设和基本建设和基本农田管理以及农业资源的开发和保护。负责多种经营的规划、引导、推进农业产业化进程。负责贯彻执行党和国家关于乡村振兴战略制定的方针、政策和上级有关措施意见。（八）经济发展办公室（规划建设办公室）。负责协助辖区内重大的经济建设和公共设施项目开发工作。负责企业服务、企业信息采集、安全生产管理、工业统计等工作，指导企业生产经营管理等，协调解决辖区内工商业经济发展中的突出问题。参与科技创新工作，协助科技人才，企业经营管理人才开发引进。负责区域优化改善营商环境各项工作，健全营商环境诉求建议渠道，保护各种经济组织的合法权益。贯彻执行上级有关城市规划建设的政策法规，协助做好城市规划和建设管理的实施工作。协助做好辖区内市容环卫、园林绿化、综合整治、城镇化建设和管理工作。协助做好辖区内自然资源的规划、开发利用和保护等工作。协助做好开发建设项目的征地、拆迁、安置工作。会同镇相关机构和派驻机构做好违法占地和违法建设的管控等工作。负责乡道、村道的建设和养护管理工作，组织协调村民委员会配合做好相关工作。（九）生态环境保护办公室。负责编制本镇环境保护中长期规划，拟定本年度环境保护工作计划和具体安排。牵头组织协调农业污染、生活污染及工业污染的综合防治工作。协助做好辖区内环境监察和环境保护行政执法工作，督促辖区新改扩建项目完善环评报批手续并对建设项目提出初审意见。协助环境问题来信来访的调查和污染纠纷、投诉的调解。组织、指导和协调辖区内环境保护教育、宣传工作，建立并完善参与环境保护机制。负责辖区生态社区、生态村、绿色学校创建。对突发环境事件采取应急措施。负责村环境连片整治工作。负责辖区饮用水水源地生态环境保护工作。（十）综合行政执法办公室（综合行政执法队），副科级。根据授权，在辖区范围内集中行使农业技术推广使用、生态保护等方面的行政处罚权，及与之相关的行政检查权、行政强制措施权。对行政执法方面投诉的受理工作。统一指挥调度派驻执法机构开展执法活动，推动乡镇综合执法机构与区的行政执法工作。牵头做好综合行政执法平台及网络化执法管理模式等工作。负责辖区内日常行政执法巡查和监督管理工作，组织开展群众监督和社会监督。协助处理辖区内重大行政违法案件，承担辖区内临时、突发事件的执法工作的执法任务。</t>
  </si>
  <si>
    <t>广东省清远市清新区山塘镇新基路1号</t>
  </si>
  <si>
    <t>黎焕贤</t>
  </si>
  <si>
    <t>13729636786</t>
  </si>
  <si>
    <t>项目</t>
  </si>
  <si>
    <t>编制数</t>
  </si>
  <si>
    <t>实有人数</t>
  </si>
  <si>
    <t>财政拨款人数</t>
  </si>
  <si>
    <t>计算过程（以2020.10工资表计算）</t>
  </si>
  <si>
    <t>行政政法(含执法专项 纪检派驻机构编制)</t>
  </si>
  <si>
    <t>编制数＝清新机编字[2020]3号+司法所＝66+4＝70</t>
  </si>
  <si>
    <t>实有人数=《2020年10月行政单位在职统发工资通知单》发放人数=64-4-3＝57</t>
  </si>
  <si>
    <t>参公事业编制</t>
  </si>
  <si>
    <t>编制数=财政线=6</t>
  </si>
  <si>
    <t>实有人数=财政线=4</t>
  </si>
  <si>
    <t>公益一类</t>
  </si>
  <si>
    <t>公益二类</t>
  </si>
  <si>
    <t>未分类</t>
  </si>
  <si>
    <t>自筹</t>
  </si>
  <si>
    <t>原机关后勤服务人员</t>
  </si>
  <si>
    <t>编制数=后勤=4</t>
  </si>
  <si>
    <t xml:space="preserve">实有人数=红编＝陆金就、成亦兴、吴健强＝3人   </t>
  </si>
  <si>
    <t>离退休人员</t>
  </si>
  <si>
    <t>小计</t>
  </si>
  <si>
    <t>聘员类别</t>
  </si>
  <si>
    <t>年薪(人/年)</t>
  </si>
  <si>
    <t>定编数</t>
  </si>
  <si>
    <t>实际聘用人数</t>
  </si>
  <si>
    <t>计算过程（以2020.10工资表计算实发40人）</t>
  </si>
  <si>
    <t>标准（万元/人/年）</t>
  </si>
  <si>
    <t>人数</t>
  </si>
  <si>
    <t>金额（万元）</t>
  </si>
  <si>
    <t>专业技术类聘员</t>
  </si>
  <si>
    <t>4万元/人/年</t>
  </si>
  <si>
    <t>定编数=消防员=3</t>
  </si>
  <si>
    <t>实际聘用人数＝3（消防员有6个，已超编，超编3人归入临工，由镇自筹承担，不纳入预算）</t>
  </si>
  <si>
    <t>行政辅助类聘员</t>
  </si>
  <si>
    <t>108</t>
  </si>
  <si>
    <t>本科4.5万元/人/年、大专4万元/人/年</t>
  </si>
  <si>
    <t>39</t>
  </si>
  <si>
    <t>35</t>
  </si>
  <si>
    <t>定编数=人社所工作人员3人+专职安全生产监督检查员6人+国土资源执法协管员3人+文化馆专职工作人员2人+社会救助服务人员5人+片区监察站专职监督员4人+镇纪委专职工作人员2人+河长办公室专职人员2人+清西围管理所内业人员12人=39</t>
  </si>
  <si>
    <t>实际聘用人数=人社所工作人员3人+专职安全生产监督检查员6人+国土资源执法协管员3人+文化馆专职工作人员1人+社会救助服务人员5人+片区监察站专职监督员3人+镇纪委专职工作人员2人+河长办公室专职人员1人+清西围管理所内业人员11人=35</t>
  </si>
  <si>
    <t>人社所工作人员3人</t>
  </si>
  <si>
    <t>专职安全生产监督检查员6</t>
  </si>
  <si>
    <t>国土资源执法协管员3人</t>
  </si>
  <si>
    <t>文化馆专职工作人员1人</t>
  </si>
  <si>
    <t>社会救助服务人员5人</t>
  </si>
  <si>
    <t>片区监察站专职监督员3人</t>
  </si>
  <si>
    <t>镇纪委专职工作人员2人</t>
  </si>
  <si>
    <t>河长办公室专职人员1人</t>
  </si>
  <si>
    <t>清西围管理所内业人员11人</t>
  </si>
  <si>
    <t>后勤服务类聘员</t>
  </si>
  <si>
    <t>22</t>
  </si>
  <si>
    <t>5</t>
  </si>
  <si>
    <t>定编数=后勤服务人员（白编）2人+后勤服务人员（白编）1人+后勤服务人员（财政所）1人+后勤服务人员（农办）1人＝4人</t>
  </si>
  <si>
    <t>实际聘用人数=后勤服务人员（白编）2人+后勤服务人员（白编）1人+后勤服务人员（财政所）1人+后勤服务人员（农办）1人＝4人</t>
  </si>
  <si>
    <t>后勤服务人员（白编）2人+后勤服务人员（白编）1人+后勤服务人员（财政所）1人+后勤服务人员（农办）1人</t>
  </si>
  <si>
    <t>合计</t>
  </si>
  <si>
    <t>单位车辆定编数</t>
  </si>
  <si>
    <t>实有车辆数</t>
  </si>
  <si>
    <t>8</t>
  </si>
  <si>
    <t>7</t>
  </si>
  <si>
    <t>序号</t>
  </si>
  <si>
    <t>"三公"经费预算</t>
  </si>
  <si>
    <t>会议费预算</t>
  </si>
  <si>
    <t>培训费预算</t>
  </si>
  <si>
    <t>因公出国（境)费</t>
  </si>
  <si>
    <t>公务用车购置费</t>
  </si>
  <si>
    <t>公务用车运行费</t>
  </si>
  <si>
    <t>公务接待费</t>
  </si>
  <si>
    <t>会议名称</t>
  </si>
  <si>
    <t>2020年下达预算数</t>
  </si>
  <si>
    <t>2021年预算数</t>
  </si>
  <si>
    <t>培训项目</t>
  </si>
  <si>
    <t>团组名称</t>
  </si>
  <si>
    <t>组团批准文件</t>
  </si>
  <si>
    <t>购置车型</t>
  </si>
  <si>
    <t>批准文件</t>
  </si>
  <si>
    <t>定编车辆数</t>
  </si>
  <si>
    <t>1</t>
  </si>
  <si>
    <t>470000</t>
  </si>
  <si>
    <t>80000</t>
  </si>
  <si>
    <t>6</t>
  </si>
  <si>
    <t>0</t>
  </si>
  <si>
    <t>16260</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</si>
</sst>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2">
    <font>
      <sz val="11"/>
      <color theme="1"/>
      <name val="Calibri"/>
      <family val="0"/>
    </font>
    <font>
      <sz val="11"/>
      <name val="宋体"/>
      <family val="0"/>
    </font>
    <font>
      <b/>
      <sz val="11"/>
      <name val="宋体"/>
      <family val="0"/>
    </font>
    <font>
      <sz val="12"/>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1"/>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border>
    <border>
      <left style="thin"/>
      <right/>
      <top style="thin"/>
      <bottom style="thin"/>
    </border>
    <border>
      <left/>
      <right/>
      <top style="thin"/>
      <bottom style="thin"/>
    </border>
    <border>
      <left style="thin"/>
      <right style="thin"/>
      <top/>
      <bottom/>
    </border>
    <border>
      <left/>
      <right style="thin"/>
      <top style="thin"/>
      <bottom style="thin"/>
    </border>
    <border>
      <left style="thin"/>
      <right style="thin"/>
      <top/>
      <bottom style="thin"/>
    </border>
    <border>
      <left style="thin"/>
      <right style="thin"/>
      <top style="thin"/>
      <bottom style="thin"/>
    </border>
    <border>
      <left style="thin"/>
      <right>
        <color indexed="63"/>
      </right>
      <top>
        <color indexed="63"/>
      </top>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7" borderId="2" applyNumberFormat="0" applyFont="0" applyAlignment="0" applyProtection="0"/>
    <xf numFmtId="0" fontId="25" fillId="8"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3" applyNumberFormat="0" applyFill="0" applyAlignment="0" applyProtection="0"/>
    <xf numFmtId="0" fontId="25" fillId="9" borderId="0" applyNumberFormat="0" applyBorder="0" applyAlignment="0" applyProtection="0"/>
    <xf numFmtId="0" fontId="28" fillId="0" borderId="4" applyNumberFormat="0" applyFill="0" applyAlignment="0" applyProtection="0"/>
    <xf numFmtId="0" fontId="25" fillId="10" borderId="0" applyNumberFormat="0" applyBorder="0" applyAlignment="0" applyProtection="0"/>
    <xf numFmtId="0" fontId="34" fillId="11" borderId="5" applyNumberFormat="0" applyAlignment="0" applyProtection="0"/>
    <xf numFmtId="0" fontId="35" fillId="11" borderId="1" applyNumberFormat="0" applyAlignment="0" applyProtection="0"/>
    <xf numFmtId="0" fontId="36" fillId="12" borderId="6" applyNumberFormat="0" applyAlignment="0" applyProtection="0"/>
    <xf numFmtId="0" fontId="0" fillId="13" borderId="0" applyNumberFormat="0" applyBorder="0" applyAlignment="0" applyProtection="0"/>
    <xf numFmtId="0" fontId="25" fillId="14" borderId="0" applyNumberFormat="0" applyBorder="0" applyAlignment="0" applyProtection="0"/>
    <xf numFmtId="0" fontId="37" fillId="0" borderId="7" applyNumberFormat="0" applyFill="0" applyAlignment="0" applyProtection="0"/>
    <xf numFmtId="0" fontId="38" fillId="0" borderId="8" applyNumberFormat="0" applyFill="0" applyAlignment="0" applyProtection="0"/>
    <xf numFmtId="0" fontId="39" fillId="15" borderId="0" applyNumberFormat="0" applyBorder="0" applyAlignment="0" applyProtection="0"/>
    <xf numFmtId="0" fontId="40" fillId="16" borderId="0" applyNumberFormat="0" applyBorder="0" applyAlignment="0" applyProtection="0"/>
    <xf numFmtId="0" fontId="0" fillId="17" borderId="0" applyNumberFormat="0" applyBorder="0" applyAlignment="0" applyProtection="0"/>
    <xf numFmtId="0" fontId="25"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5" fillId="27" borderId="0" applyNumberFormat="0" applyBorder="0" applyAlignment="0" applyProtection="0"/>
    <xf numFmtId="0" fontId="0"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0" fillId="31" borderId="0" applyNumberFormat="0" applyBorder="0" applyAlignment="0" applyProtection="0"/>
    <xf numFmtId="0" fontId="25" fillId="32" borderId="0" applyNumberFormat="0" applyBorder="0" applyAlignment="0" applyProtection="0"/>
    <xf numFmtId="0" fontId="3" fillId="0" borderId="0">
      <alignment vertical="center"/>
      <protection/>
    </xf>
  </cellStyleXfs>
  <cellXfs count="35">
    <xf numFmtId="0" fontId="0" fillId="0" borderId="0" xfId="0" applyFont="1" applyAlignment="1">
      <alignment vertical="center"/>
    </xf>
    <xf numFmtId="0" fontId="0" fillId="0" borderId="0" xfId="0" applyAlignment="1">
      <alignment vertical="center" wrapText="1"/>
    </xf>
    <xf numFmtId="0" fontId="0" fillId="0" borderId="0" xfId="0" applyAlignment="1">
      <alignment horizontal="center" vertical="center"/>
    </xf>
    <xf numFmtId="49" fontId="0" fillId="0" borderId="9" xfId="0" applyNumberFormat="1" applyBorder="1" applyAlignment="1">
      <alignment horizontal="center" vertical="center" wrapText="1"/>
    </xf>
    <xf numFmtId="49" fontId="0" fillId="0" borderId="10" xfId="0" applyNumberFormat="1" applyBorder="1" applyAlignment="1">
      <alignment horizontal="center" vertical="center" wrapText="1"/>
    </xf>
    <xf numFmtId="49" fontId="0" fillId="0" borderId="11" xfId="0" applyNumberFormat="1" applyBorder="1" applyAlignment="1">
      <alignment horizontal="center" vertical="center" wrapText="1"/>
    </xf>
    <xf numFmtId="49" fontId="0" fillId="0" borderId="12" xfId="0" applyNumberFormat="1" applyBorder="1" applyAlignment="1">
      <alignment horizontal="center" vertical="center" wrapText="1"/>
    </xf>
    <xf numFmtId="49" fontId="0" fillId="0" borderId="13" xfId="0" applyNumberFormat="1" applyBorder="1" applyAlignment="1">
      <alignment horizontal="center" vertical="center" wrapText="1"/>
    </xf>
    <xf numFmtId="49" fontId="0" fillId="0" borderId="14" xfId="0" applyNumberFormat="1" applyBorder="1" applyAlignment="1">
      <alignment horizontal="center" vertical="center" wrapText="1"/>
    </xf>
    <xf numFmtId="49" fontId="0" fillId="0" borderId="15" xfId="0" applyNumberFormat="1" applyBorder="1" applyAlignment="1">
      <alignment horizontal="center" vertical="center" wrapText="1"/>
    </xf>
    <xf numFmtId="49" fontId="0" fillId="0" borderId="15" xfId="0" applyNumberFormat="1" applyBorder="1" applyAlignment="1">
      <alignment vertical="center" wrapText="1"/>
    </xf>
    <xf numFmtId="49" fontId="0" fillId="0" borderId="15" xfId="0" applyNumberFormat="1" applyFont="1" applyFill="1" applyBorder="1" applyAlignment="1">
      <alignment vertical="center" wrapText="1"/>
    </xf>
    <xf numFmtId="4" fontId="0" fillId="0" borderId="15" xfId="0" applyNumberFormat="1" applyFont="1" applyFill="1" applyBorder="1" applyAlignment="1">
      <alignment vertical="center" wrapText="1"/>
    </xf>
    <xf numFmtId="49" fontId="0" fillId="0" borderId="15" xfId="0" applyNumberFormat="1" applyBorder="1" applyAlignment="1">
      <alignment horizontal="center" vertical="center"/>
    </xf>
    <xf numFmtId="0" fontId="0" fillId="0" borderId="0" xfId="0" applyAlignment="1">
      <alignment vertical="center" wrapText="1"/>
    </xf>
    <xf numFmtId="0" fontId="41" fillId="0" borderId="0" xfId="0" applyFont="1" applyAlignment="1">
      <alignment vertical="center" wrapText="1"/>
    </xf>
    <xf numFmtId="49" fontId="0" fillId="0" borderId="15" xfId="0" applyNumberFormat="1" applyBorder="1" applyAlignment="1">
      <alignment vertical="center"/>
    </xf>
    <xf numFmtId="0" fontId="0" fillId="0" borderId="15" xfId="0" applyNumberFormat="1" applyBorder="1" applyAlignment="1">
      <alignment horizontal="center" vertical="center"/>
    </xf>
    <xf numFmtId="49" fontId="0" fillId="0" borderId="9" xfId="0" applyNumberFormat="1" applyBorder="1" applyAlignment="1">
      <alignment horizontal="center" vertical="center"/>
    </xf>
    <xf numFmtId="0" fontId="3" fillId="0" borderId="0" xfId="0" applyFont="1" applyFill="1" applyAlignment="1">
      <alignment horizontal="center" vertical="center" wrapText="1"/>
    </xf>
    <xf numFmtId="49" fontId="0" fillId="0" borderId="12" xfId="0" applyNumberFormat="1" applyBorder="1" applyAlignment="1">
      <alignment horizontal="center" vertical="center"/>
    </xf>
    <xf numFmtId="49" fontId="0" fillId="0" borderId="14" xfId="0" applyNumberFormat="1" applyBorder="1" applyAlignment="1">
      <alignment horizontal="center" vertical="center"/>
    </xf>
    <xf numFmtId="49" fontId="0" fillId="0" borderId="15" xfId="0" applyNumberFormat="1" applyBorder="1" applyAlignment="1">
      <alignment horizontal="center" vertical="center"/>
    </xf>
    <xf numFmtId="49" fontId="0" fillId="0" borderId="15" xfId="0" applyNumberFormat="1" applyBorder="1" applyAlignment="1">
      <alignment horizontal="center" vertical="center" wrapText="1"/>
    </xf>
    <xf numFmtId="49" fontId="0" fillId="0" borderId="15" xfId="0" applyNumberFormat="1" applyBorder="1" applyAlignment="1">
      <alignment horizontal="center" vertical="center" wrapText="1"/>
    </xf>
    <xf numFmtId="0" fontId="0" fillId="0" borderId="0" xfId="0" applyAlignment="1">
      <alignment horizontal="center" vertical="center" wrapText="1"/>
    </xf>
    <xf numFmtId="0" fontId="3" fillId="0" borderId="0" xfId="0" applyFont="1" applyFill="1" applyAlignment="1">
      <alignment vertical="center" wrapText="1"/>
    </xf>
    <xf numFmtId="0" fontId="0" fillId="0" borderId="15" xfId="0" applyBorder="1" applyAlignment="1">
      <alignment horizontal="center" vertical="center" wrapText="1"/>
    </xf>
    <xf numFmtId="0" fontId="0" fillId="0" borderId="15" xfId="0" applyBorder="1" applyAlignment="1">
      <alignment horizontal="center" vertical="center"/>
    </xf>
    <xf numFmtId="0" fontId="0" fillId="0" borderId="15" xfId="0" applyBorder="1" applyAlignment="1">
      <alignment vertical="center" wrapText="1"/>
    </xf>
    <xf numFmtId="0" fontId="2" fillId="0" borderId="16" xfId="63" applyFont="1" applyFill="1" applyBorder="1" applyAlignment="1">
      <alignment horizontal="center" vertical="center" wrapText="1"/>
      <protection/>
    </xf>
    <xf numFmtId="0" fontId="2" fillId="0" borderId="0" xfId="63" applyFont="1" applyFill="1" applyBorder="1" applyAlignment="1">
      <alignment horizontal="center" vertical="center" wrapText="1"/>
      <protection/>
    </xf>
    <xf numFmtId="0" fontId="0" fillId="0" borderId="15" xfId="0" applyNumberFormat="1" applyBorder="1" applyAlignment="1">
      <alignment horizontal="center" vertical="center" wrapText="1"/>
    </xf>
    <xf numFmtId="176" fontId="0" fillId="0" borderId="15" xfId="0" applyNumberFormat="1" applyBorder="1" applyAlignment="1">
      <alignment horizontal="center" vertical="center"/>
    </xf>
    <xf numFmtId="49" fontId="0" fillId="0" borderId="15" xfId="0" applyNumberFormat="1" applyBorder="1" applyAlignment="1">
      <alignmen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2"/>
  <sheetViews>
    <sheetView zoomScaleSheetLayoutView="100" workbookViewId="0" topLeftCell="C1">
      <selection activeCell="F2" sqref="F2"/>
    </sheetView>
  </sheetViews>
  <sheetFormatPr defaultColWidth="9.00390625" defaultRowHeight="15"/>
  <cols>
    <col min="1" max="1" width="19.7109375" style="0" customWidth="1"/>
    <col min="2" max="2" width="64.140625" style="0" customWidth="1"/>
    <col min="3" max="3" width="75.57421875" style="0" customWidth="1"/>
    <col min="4" max="6" width="30.57421875" style="0" customWidth="1"/>
  </cols>
  <sheetData>
    <row r="1" spans="1:6" ht="13.5">
      <c r="A1" s="13" t="s">
        <v>0</v>
      </c>
      <c r="B1" s="13" t="s">
        <v>1</v>
      </c>
      <c r="C1" s="13" t="s">
        <v>2</v>
      </c>
      <c r="D1" s="13" t="s">
        <v>3</v>
      </c>
      <c r="E1" s="13" t="s">
        <v>4</v>
      </c>
      <c r="F1" s="13" t="s">
        <v>5</v>
      </c>
    </row>
    <row r="2" spans="1:6" s="14" customFormat="1" ht="408.75" customHeight="1">
      <c r="A2" s="34" t="s">
        <v>6</v>
      </c>
      <c r="B2" s="34" t="s">
        <v>7</v>
      </c>
      <c r="C2" s="34" t="s">
        <v>8</v>
      </c>
      <c r="D2" s="34" t="s">
        <v>9</v>
      </c>
      <c r="E2" s="34" t="s">
        <v>10</v>
      </c>
      <c r="F2" s="34" t="s">
        <v>11</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H10"/>
  <sheetViews>
    <sheetView zoomScaleSheetLayoutView="100" workbookViewId="0" topLeftCell="A1">
      <selection activeCell="C10" sqref="C10"/>
    </sheetView>
  </sheetViews>
  <sheetFormatPr defaultColWidth="9.00390625" defaultRowHeight="15"/>
  <cols>
    <col min="1" max="1" width="21.421875" style="1" customWidth="1"/>
    <col min="2" max="2" width="10.421875" style="2" customWidth="1"/>
    <col min="3" max="3" width="10.00390625" style="0" customWidth="1"/>
    <col min="4" max="4" width="14.00390625" style="0" customWidth="1"/>
    <col min="5" max="5" width="1.421875" style="0" customWidth="1"/>
    <col min="6" max="6" width="18.140625" style="1" customWidth="1"/>
    <col min="7" max="7" width="17.28125" style="1" customWidth="1"/>
  </cols>
  <sheetData>
    <row r="1" spans="1:8" ht="13.5">
      <c r="A1" s="9" t="s">
        <v>12</v>
      </c>
      <c r="B1" s="13" t="s">
        <v>13</v>
      </c>
      <c r="C1" s="13" t="s">
        <v>14</v>
      </c>
      <c r="D1" s="13" t="s">
        <v>15</v>
      </c>
      <c r="F1" s="30" t="s">
        <v>16</v>
      </c>
      <c r="G1" s="31"/>
      <c r="H1" s="31"/>
    </row>
    <row r="2" spans="1:7" s="1" customFormat="1" ht="67.5">
      <c r="A2" s="10" t="s">
        <v>17</v>
      </c>
      <c r="B2" s="32">
        <v>70</v>
      </c>
      <c r="C2" s="32">
        <v>57</v>
      </c>
      <c r="D2" s="32">
        <v>57</v>
      </c>
      <c r="F2" s="1" t="s">
        <v>18</v>
      </c>
      <c r="G2" s="1" t="s">
        <v>19</v>
      </c>
    </row>
    <row r="3" spans="1:7" ht="13.5">
      <c r="A3" s="10" t="s">
        <v>20</v>
      </c>
      <c r="B3" s="17">
        <v>6</v>
      </c>
      <c r="C3" s="17">
        <v>4</v>
      </c>
      <c r="D3" s="17">
        <v>4</v>
      </c>
      <c r="F3" s="1" t="s">
        <v>21</v>
      </c>
      <c r="G3" s="1" t="s">
        <v>22</v>
      </c>
    </row>
    <row r="4" spans="1:4" ht="13.5">
      <c r="A4" s="10" t="s">
        <v>23</v>
      </c>
      <c r="B4" s="13"/>
      <c r="C4" s="13"/>
      <c r="D4" s="13"/>
    </row>
    <row r="5" spans="1:4" ht="13.5">
      <c r="A5" s="10" t="s">
        <v>24</v>
      </c>
      <c r="B5" s="13"/>
      <c r="C5" s="13"/>
      <c r="D5" s="13"/>
    </row>
    <row r="6" spans="1:4" ht="13.5">
      <c r="A6" s="10" t="s">
        <v>25</v>
      </c>
      <c r="B6" s="13"/>
      <c r="C6" s="13"/>
      <c r="D6" s="13"/>
    </row>
    <row r="7" spans="1:4" ht="13.5">
      <c r="A7" s="10" t="s">
        <v>26</v>
      </c>
      <c r="B7" s="13"/>
      <c r="C7" s="13"/>
      <c r="D7" s="13"/>
    </row>
    <row r="8" spans="1:7" ht="40.5">
      <c r="A8" s="10" t="s">
        <v>27</v>
      </c>
      <c r="B8" s="17">
        <v>4</v>
      </c>
      <c r="C8" s="17">
        <v>3</v>
      </c>
      <c r="D8" s="17">
        <v>3</v>
      </c>
      <c r="F8" s="1" t="s">
        <v>28</v>
      </c>
      <c r="G8" s="1" t="s">
        <v>29</v>
      </c>
    </row>
    <row r="9" spans="1:4" ht="13.5">
      <c r="A9" s="10" t="s">
        <v>30</v>
      </c>
      <c r="B9" s="17"/>
      <c r="C9" s="17"/>
      <c r="D9" s="17"/>
    </row>
    <row r="10" spans="1:4" ht="13.5">
      <c r="A10" s="10" t="s">
        <v>31</v>
      </c>
      <c r="B10" s="33">
        <f>B2+B3+B8+B9</f>
        <v>80</v>
      </c>
      <c r="C10" s="33">
        <f>C2+C3+C8+C9</f>
        <v>64</v>
      </c>
      <c r="D10" s="33">
        <f>D2+D3+D8+D9</f>
        <v>64</v>
      </c>
    </row>
  </sheetData>
  <sheetProtection/>
  <mergeCells count="1">
    <mergeCell ref="F1:H1"/>
  </mergeCells>
  <printOptions/>
  <pageMargins left="0.75" right="0.75" top="1" bottom="1" header="0.5" footer="0.5"/>
  <pageSetup orientation="landscape" paperSize="9"/>
</worksheet>
</file>

<file path=xl/worksheets/sheet3.xml><?xml version="1.0" encoding="utf-8"?>
<worksheet xmlns="http://schemas.openxmlformats.org/spreadsheetml/2006/main" xmlns:r="http://schemas.openxmlformats.org/officeDocument/2006/relationships">
  <dimension ref="A1:M18"/>
  <sheetViews>
    <sheetView zoomScaleSheetLayoutView="100" workbookViewId="0" topLeftCell="A1">
      <selection activeCell="J12" sqref="J12:J13"/>
    </sheetView>
  </sheetViews>
  <sheetFormatPr defaultColWidth="9.00390625" defaultRowHeight="15"/>
  <cols>
    <col min="1" max="1" width="19.57421875" style="0" customWidth="1"/>
    <col min="2" max="2" width="11.140625" style="2" customWidth="1"/>
    <col min="3" max="3" width="16.57421875" style="2" customWidth="1"/>
    <col min="4" max="4" width="13.421875" style="2" customWidth="1"/>
    <col min="5" max="5" width="16.57421875" style="2" customWidth="1"/>
    <col min="6" max="6" width="2.421875" style="0" customWidth="1"/>
    <col min="7" max="7" width="23.28125" style="14" customWidth="1"/>
    <col min="8" max="8" width="24.00390625" style="14" customWidth="1"/>
    <col min="9" max="9" width="4.7109375" style="14" customWidth="1"/>
    <col min="10" max="10" width="24.7109375" style="1" customWidth="1"/>
    <col min="11" max="11" width="12.28125" style="2" customWidth="1"/>
    <col min="12" max="12" width="13.140625" style="2" customWidth="1"/>
    <col min="13" max="13" width="11.421875" style="2" customWidth="1"/>
  </cols>
  <sheetData>
    <row r="1" spans="1:13" ht="27">
      <c r="A1" s="13" t="s">
        <v>32</v>
      </c>
      <c r="B1" s="13" t="s">
        <v>31</v>
      </c>
      <c r="C1" s="13" t="s">
        <v>33</v>
      </c>
      <c r="D1" s="13" t="s">
        <v>34</v>
      </c>
      <c r="E1" s="13" t="s">
        <v>35</v>
      </c>
      <c r="G1" s="15" t="s">
        <v>36</v>
      </c>
      <c r="K1" s="25" t="s">
        <v>37</v>
      </c>
      <c r="L1" s="2" t="s">
        <v>38</v>
      </c>
      <c r="M1" s="25" t="s">
        <v>39</v>
      </c>
    </row>
    <row r="2" spans="1:13" ht="54.75" customHeight="1">
      <c r="A2" s="16" t="s">
        <v>40</v>
      </c>
      <c r="B2" s="17">
        <v>12</v>
      </c>
      <c r="C2" s="17" t="s">
        <v>41</v>
      </c>
      <c r="D2" s="17">
        <v>3</v>
      </c>
      <c r="E2" s="17">
        <v>3</v>
      </c>
      <c r="G2" s="14" t="s">
        <v>42</v>
      </c>
      <c r="H2" s="14" t="s">
        <v>43</v>
      </c>
      <c r="K2" s="2">
        <v>4</v>
      </c>
      <c r="L2" s="2">
        <v>3</v>
      </c>
      <c r="M2" s="2">
        <f>12</f>
        <v>12</v>
      </c>
    </row>
    <row r="3" spans="1:13" ht="22.5" customHeight="1">
      <c r="A3" s="18" t="s">
        <v>44</v>
      </c>
      <c r="B3" s="18" t="s">
        <v>45</v>
      </c>
      <c r="C3" s="3" t="s">
        <v>46</v>
      </c>
      <c r="D3" s="18" t="s">
        <v>47</v>
      </c>
      <c r="E3" s="18" t="s">
        <v>48</v>
      </c>
      <c r="G3" s="19" t="s">
        <v>49</v>
      </c>
      <c r="H3" s="19" t="s">
        <v>50</v>
      </c>
      <c r="I3" s="26"/>
      <c r="J3" s="27" t="s">
        <v>51</v>
      </c>
      <c r="K3" s="28">
        <v>4</v>
      </c>
      <c r="L3" s="28">
        <v>2</v>
      </c>
      <c r="M3" s="28">
        <v>8</v>
      </c>
    </row>
    <row r="4" spans="1:13" ht="18" customHeight="1">
      <c r="A4" s="20"/>
      <c r="B4" s="20"/>
      <c r="C4" s="6"/>
      <c r="D4" s="20"/>
      <c r="E4" s="20"/>
      <c r="G4" s="19"/>
      <c r="H4" s="19"/>
      <c r="I4" s="26"/>
      <c r="J4" s="27"/>
      <c r="K4" s="28">
        <v>4.5</v>
      </c>
      <c r="L4" s="28">
        <v>1</v>
      </c>
      <c r="M4" s="28">
        <f>K4*1</f>
        <v>4.5</v>
      </c>
    </row>
    <row r="5" spans="1:13" ht="18" customHeight="1">
      <c r="A5" s="20"/>
      <c r="B5" s="20"/>
      <c r="C5" s="6"/>
      <c r="D5" s="20"/>
      <c r="E5" s="20"/>
      <c r="G5" s="19"/>
      <c r="H5" s="19"/>
      <c r="I5" s="26"/>
      <c r="J5" s="27" t="s">
        <v>52</v>
      </c>
      <c r="K5" s="28">
        <v>4</v>
      </c>
      <c r="L5" s="28">
        <v>3</v>
      </c>
      <c r="M5" s="28">
        <f>K5*L5</f>
        <v>12</v>
      </c>
    </row>
    <row r="6" spans="1:13" ht="18" customHeight="1">
      <c r="A6" s="20"/>
      <c r="B6" s="20"/>
      <c r="C6" s="6"/>
      <c r="D6" s="20"/>
      <c r="E6" s="20"/>
      <c r="G6" s="19"/>
      <c r="H6" s="19"/>
      <c r="I6" s="26"/>
      <c r="J6" s="27"/>
      <c r="K6" s="28">
        <v>4.5</v>
      </c>
      <c r="L6" s="28">
        <v>3</v>
      </c>
      <c r="M6" s="28">
        <f>K6*L6</f>
        <v>13.5</v>
      </c>
    </row>
    <row r="7" spans="1:13" ht="18" customHeight="1">
      <c r="A7" s="20"/>
      <c r="B7" s="20"/>
      <c r="C7" s="6"/>
      <c r="D7" s="20"/>
      <c r="E7" s="20"/>
      <c r="G7" s="19"/>
      <c r="H7" s="19"/>
      <c r="I7" s="26"/>
      <c r="J7" s="27" t="s">
        <v>53</v>
      </c>
      <c r="K7" s="28">
        <v>4</v>
      </c>
      <c r="L7" s="28">
        <v>3</v>
      </c>
      <c r="M7" s="28">
        <f>4*3</f>
        <v>12</v>
      </c>
    </row>
    <row r="8" spans="1:13" ht="18" customHeight="1">
      <c r="A8" s="20"/>
      <c r="B8" s="20"/>
      <c r="C8" s="6"/>
      <c r="D8" s="20"/>
      <c r="E8" s="20"/>
      <c r="G8" s="19"/>
      <c r="H8" s="19"/>
      <c r="I8" s="26"/>
      <c r="J8" s="29" t="s">
        <v>54</v>
      </c>
      <c r="K8" s="28">
        <v>4</v>
      </c>
      <c r="L8" s="28">
        <v>1</v>
      </c>
      <c r="M8" s="28">
        <v>4</v>
      </c>
    </row>
    <row r="9" spans="1:13" ht="18" customHeight="1">
      <c r="A9" s="20"/>
      <c r="B9" s="20"/>
      <c r="C9" s="6"/>
      <c r="D9" s="20"/>
      <c r="E9" s="20"/>
      <c r="G9" s="19"/>
      <c r="H9" s="19"/>
      <c r="I9" s="26"/>
      <c r="J9" s="27" t="s">
        <v>55</v>
      </c>
      <c r="K9" s="28">
        <v>4</v>
      </c>
      <c r="L9" s="28">
        <v>3</v>
      </c>
      <c r="M9" s="28">
        <f>4*3</f>
        <v>12</v>
      </c>
    </row>
    <row r="10" spans="1:13" ht="18" customHeight="1">
      <c r="A10" s="20"/>
      <c r="B10" s="20"/>
      <c r="C10" s="6"/>
      <c r="D10" s="20"/>
      <c r="E10" s="20"/>
      <c r="G10" s="19"/>
      <c r="H10" s="19"/>
      <c r="I10" s="26"/>
      <c r="J10" s="27"/>
      <c r="K10" s="28">
        <v>4.5</v>
      </c>
      <c r="L10" s="28">
        <v>2</v>
      </c>
      <c r="M10" s="28">
        <f>4.5*2</f>
        <v>9</v>
      </c>
    </row>
    <row r="11" spans="1:13" ht="18" customHeight="1">
      <c r="A11" s="20"/>
      <c r="B11" s="20"/>
      <c r="C11" s="6"/>
      <c r="D11" s="20"/>
      <c r="E11" s="20"/>
      <c r="G11" s="19"/>
      <c r="H11" s="19"/>
      <c r="I11" s="26"/>
      <c r="J11" s="29" t="s">
        <v>56</v>
      </c>
      <c r="K11" s="28">
        <v>4</v>
      </c>
      <c r="L11" s="28">
        <v>2</v>
      </c>
      <c r="M11" s="28">
        <f>4*2</f>
        <v>8</v>
      </c>
    </row>
    <row r="12" spans="1:13" ht="18" customHeight="1">
      <c r="A12" s="20"/>
      <c r="B12" s="20"/>
      <c r="C12" s="6"/>
      <c r="D12" s="20"/>
      <c r="E12" s="20"/>
      <c r="G12" s="19"/>
      <c r="H12" s="19"/>
      <c r="I12" s="26"/>
      <c r="J12" s="27" t="s">
        <v>57</v>
      </c>
      <c r="K12" s="28">
        <v>4</v>
      </c>
      <c r="L12" s="28">
        <v>1</v>
      </c>
      <c r="M12" s="28">
        <f>4*1</f>
        <v>4</v>
      </c>
    </row>
    <row r="13" spans="1:13" ht="18" customHeight="1">
      <c r="A13" s="20"/>
      <c r="B13" s="20"/>
      <c r="C13" s="6"/>
      <c r="D13" s="20"/>
      <c r="E13" s="20"/>
      <c r="G13" s="19"/>
      <c r="H13" s="19"/>
      <c r="I13" s="26"/>
      <c r="J13" s="27"/>
      <c r="K13" s="28">
        <v>4.5</v>
      </c>
      <c r="L13" s="28">
        <v>1</v>
      </c>
      <c r="M13" s="28">
        <f>K13*L13</f>
        <v>4.5</v>
      </c>
    </row>
    <row r="14" spans="1:13" ht="18" customHeight="1">
      <c r="A14" s="20"/>
      <c r="B14" s="20"/>
      <c r="C14" s="6"/>
      <c r="D14" s="20"/>
      <c r="E14" s="20"/>
      <c r="G14" s="19"/>
      <c r="H14" s="19"/>
      <c r="I14" s="26"/>
      <c r="J14" s="29" t="s">
        <v>58</v>
      </c>
      <c r="K14" s="28">
        <v>4.5</v>
      </c>
      <c r="L14" s="28">
        <v>1</v>
      </c>
      <c r="M14" s="28">
        <v>4.5</v>
      </c>
    </row>
    <row r="15" spans="1:13" ht="18" customHeight="1">
      <c r="A15" s="21"/>
      <c r="B15" s="21"/>
      <c r="C15" s="8"/>
      <c r="D15" s="21"/>
      <c r="E15" s="21"/>
      <c r="G15" s="19"/>
      <c r="H15" s="19"/>
      <c r="I15" s="26"/>
      <c r="J15" s="27" t="s">
        <v>59</v>
      </c>
      <c r="K15" s="28">
        <v>4</v>
      </c>
      <c r="L15" s="28">
        <v>3</v>
      </c>
      <c r="M15" s="28">
        <f>K15*L15</f>
        <v>12</v>
      </c>
    </row>
    <row r="16" spans="1:13" ht="42" customHeight="1">
      <c r="A16" s="22" t="s">
        <v>60</v>
      </c>
      <c r="B16" s="23" t="s">
        <v>61</v>
      </c>
      <c r="C16" s="24" t="s">
        <v>46</v>
      </c>
      <c r="D16" s="22" t="s">
        <v>62</v>
      </c>
      <c r="E16" s="22" t="s">
        <v>62</v>
      </c>
      <c r="G16" s="25" t="s">
        <v>63</v>
      </c>
      <c r="H16" s="25" t="s">
        <v>64</v>
      </c>
      <c r="J16" s="27" t="s">
        <v>65</v>
      </c>
      <c r="K16" s="28">
        <v>4.5</v>
      </c>
      <c r="L16" s="28">
        <v>4</v>
      </c>
      <c r="M16" s="28">
        <f>K16*L16</f>
        <v>18</v>
      </c>
    </row>
    <row r="17" spans="1:13" ht="51" customHeight="1">
      <c r="A17" s="22"/>
      <c r="B17" s="23"/>
      <c r="C17" s="24"/>
      <c r="D17" s="22"/>
      <c r="E17" s="22"/>
      <c r="G17" s="25"/>
      <c r="H17" s="25"/>
      <c r="J17" s="27"/>
      <c r="K17" s="28">
        <v>4</v>
      </c>
      <c r="L17" s="28">
        <v>1</v>
      </c>
      <c r="M17" s="28">
        <v>4</v>
      </c>
    </row>
    <row r="18" spans="10:13" ht="13.5">
      <c r="J18" s="25" t="s">
        <v>66</v>
      </c>
      <c r="L18" s="2">
        <f>SUM(L2:L17)</f>
        <v>34</v>
      </c>
      <c r="M18" s="2">
        <f>SUM(M2:M17)</f>
        <v>142</v>
      </c>
    </row>
  </sheetData>
  <sheetProtection/>
  <mergeCells count="19">
    <mergeCell ref="A3:A15"/>
    <mergeCell ref="A16:A17"/>
    <mergeCell ref="B3:B15"/>
    <mergeCell ref="B16:B17"/>
    <mergeCell ref="C3:C15"/>
    <mergeCell ref="C16:C17"/>
    <mergeCell ref="D3:D15"/>
    <mergeCell ref="D16:D17"/>
    <mergeCell ref="E3:E15"/>
    <mergeCell ref="E16:E17"/>
    <mergeCell ref="G3:G15"/>
    <mergeCell ref="G16:G17"/>
    <mergeCell ref="H3:H15"/>
    <mergeCell ref="H16:H17"/>
    <mergeCell ref="J3:J4"/>
    <mergeCell ref="J5:J6"/>
    <mergeCell ref="J9:J10"/>
    <mergeCell ref="J12:J13"/>
    <mergeCell ref="J16:J17"/>
  </mergeCells>
  <printOptions/>
  <pageMargins left="0.2361111111111111" right="0.19652777777777777" top="0.4722222222222222" bottom="0.7083333333333334" header="0.15694444444444444" footer="0.5"/>
  <pageSetup orientation="landscape" paperSize="9" scale="75"/>
</worksheet>
</file>

<file path=xl/worksheets/sheet4.xml><?xml version="1.0" encoding="utf-8"?>
<worksheet xmlns="http://schemas.openxmlformats.org/spreadsheetml/2006/main" xmlns:r="http://schemas.openxmlformats.org/officeDocument/2006/relationships">
  <dimension ref="A1:B2"/>
  <sheetViews>
    <sheetView zoomScaleSheetLayoutView="100" workbookViewId="0" topLeftCell="A1">
      <selection activeCell="B12" sqref="B12"/>
    </sheetView>
  </sheetViews>
  <sheetFormatPr defaultColWidth="9.00390625" defaultRowHeight="15"/>
  <cols>
    <col min="1" max="2" width="16.57421875" style="0" customWidth="1"/>
  </cols>
  <sheetData>
    <row r="1" spans="1:2" ht="13.5">
      <c r="A1" s="13" t="s">
        <v>67</v>
      </c>
      <c r="B1" s="13" t="s">
        <v>68</v>
      </c>
    </row>
    <row r="2" spans="1:2" ht="13.5">
      <c r="A2" s="13" t="s">
        <v>69</v>
      </c>
      <c r="B2" s="13" t="s">
        <v>70</v>
      </c>
    </row>
  </sheetData>
  <sheetProtection/>
  <printOptions/>
  <pageMargins left="0.75" right="0.75" top="1" bottom="1" header="0.5" footer="0.5"/>
  <pageSetup orientation="landscape" paperSize="9"/>
</worksheet>
</file>

<file path=xl/worksheets/sheet5.xml><?xml version="1.0" encoding="utf-8"?>
<worksheet xmlns="http://schemas.openxmlformats.org/spreadsheetml/2006/main" xmlns:r="http://schemas.openxmlformats.org/officeDocument/2006/relationships">
  <dimension ref="A1:V4"/>
  <sheetViews>
    <sheetView tabSelected="1" zoomScaleSheetLayoutView="100" workbookViewId="0" topLeftCell="D1">
      <selection activeCell="U4" sqref="U4"/>
    </sheetView>
  </sheetViews>
  <sheetFormatPr defaultColWidth="9.00390625" defaultRowHeight="15"/>
  <cols>
    <col min="1" max="1" width="4.140625" style="0" customWidth="1"/>
    <col min="2" max="2" width="5.57421875" style="0" customWidth="1"/>
    <col min="3" max="3" width="6.7109375" style="0" customWidth="1"/>
    <col min="4" max="4" width="4.7109375" style="0" customWidth="1"/>
    <col min="5" max="5" width="7.7109375" style="0" customWidth="1"/>
    <col min="6" max="6" width="6.421875" style="0" customWidth="1"/>
    <col min="7" max="7" width="9.140625" style="0" customWidth="1"/>
    <col min="8" max="8" width="16.57421875" style="0" customWidth="1"/>
    <col min="9" max="9" width="11.57421875" style="0" customWidth="1"/>
    <col min="10" max="10" width="12.28125" style="0" customWidth="1"/>
    <col min="11" max="11" width="7.57421875" style="0" customWidth="1"/>
    <col min="12" max="12" width="6.421875" style="0" customWidth="1"/>
    <col min="13" max="14" width="7.28125" style="2" customWidth="1"/>
    <col min="15" max="15" width="7.8515625" style="0" customWidth="1"/>
    <col min="16" max="16" width="10.00390625" style="0" customWidth="1"/>
    <col min="17" max="17" width="6.00390625" style="0" customWidth="1"/>
    <col min="18" max="18" width="8.421875" style="0" customWidth="1"/>
    <col min="19" max="19" width="9.421875" style="0" customWidth="1"/>
    <col min="20" max="20" width="9.140625" style="0" customWidth="1"/>
    <col min="21" max="21" width="7.57421875" style="0" customWidth="1"/>
    <col min="22" max="22" width="8.421875" style="0" customWidth="1"/>
    <col min="23" max="23" width="2.421875" style="0" customWidth="1"/>
  </cols>
  <sheetData>
    <row r="1" spans="1:22" s="1" customFormat="1" ht="13.5">
      <c r="A1" s="3" t="s">
        <v>71</v>
      </c>
      <c r="B1" s="4" t="s">
        <v>72</v>
      </c>
      <c r="C1" s="5"/>
      <c r="D1" s="5"/>
      <c r="E1" s="5"/>
      <c r="F1" s="5"/>
      <c r="G1" s="5"/>
      <c r="H1" s="5"/>
      <c r="I1" s="5"/>
      <c r="J1" s="5"/>
      <c r="K1" s="5"/>
      <c r="L1" s="5"/>
      <c r="M1" s="5"/>
      <c r="N1" s="5"/>
      <c r="O1" s="5"/>
      <c r="P1" s="7"/>
      <c r="Q1" s="4" t="s">
        <v>73</v>
      </c>
      <c r="R1" s="5"/>
      <c r="S1" s="7"/>
      <c r="T1" s="4" t="s">
        <v>74</v>
      </c>
      <c r="U1" s="5"/>
      <c r="V1" s="7"/>
    </row>
    <row r="2" spans="1:22" s="1" customFormat="1" ht="13.5">
      <c r="A2" s="6"/>
      <c r="B2" s="4" t="s">
        <v>75</v>
      </c>
      <c r="C2" s="5"/>
      <c r="D2" s="5"/>
      <c r="E2" s="5"/>
      <c r="F2" s="7"/>
      <c r="G2" s="4" t="s">
        <v>76</v>
      </c>
      <c r="H2" s="5"/>
      <c r="I2" s="5"/>
      <c r="J2" s="7"/>
      <c r="K2" s="4" t="s">
        <v>77</v>
      </c>
      <c r="L2" s="5"/>
      <c r="M2" s="5"/>
      <c r="N2" s="7"/>
      <c r="O2" s="4" t="s">
        <v>78</v>
      </c>
      <c r="P2" s="7"/>
      <c r="Q2" s="3" t="s">
        <v>79</v>
      </c>
      <c r="R2" s="3" t="s">
        <v>80</v>
      </c>
      <c r="S2" s="3" t="s">
        <v>81</v>
      </c>
      <c r="T2" s="3" t="s">
        <v>82</v>
      </c>
      <c r="U2" s="3" t="s">
        <v>80</v>
      </c>
      <c r="V2" s="3" t="s">
        <v>81</v>
      </c>
    </row>
    <row r="3" spans="1:22" s="1" customFormat="1" ht="48" customHeight="1">
      <c r="A3" s="8"/>
      <c r="B3" s="9" t="s">
        <v>83</v>
      </c>
      <c r="C3" s="9" t="s">
        <v>84</v>
      </c>
      <c r="D3" s="9" t="s">
        <v>38</v>
      </c>
      <c r="E3" s="9" t="s">
        <v>80</v>
      </c>
      <c r="F3" s="9" t="s">
        <v>81</v>
      </c>
      <c r="G3" s="9" t="s">
        <v>85</v>
      </c>
      <c r="H3" s="9" t="s">
        <v>86</v>
      </c>
      <c r="I3" s="9" t="s">
        <v>80</v>
      </c>
      <c r="J3" s="9" t="s">
        <v>81</v>
      </c>
      <c r="K3" s="9" t="s">
        <v>87</v>
      </c>
      <c r="L3" s="9" t="s">
        <v>68</v>
      </c>
      <c r="M3" s="9" t="s">
        <v>80</v>
      </c>
      <c r="N3" s="9" t="s">
        <v>81</v>
      </c>
      <c r="O3" s="9" t="s">
        <v>80</v>
      </c>
      <c r="P3" s="9" t="s">
        <v>81</v>
      </c>
      <c r="Q3" s="8"/>
      <c r="R3" s="8"/>
      <c r="S3" s="8"/>
      <c r="T3" s="8"/>
      <c r="U3" s="8"/>
      <c r="V3" s="8"/>
    </row>
    <row r="4" spans="1:22" s="1" customFormat="1" ht="105" customHeight="1">
      <c r="A4" s="9" t="s">
        <v>88</v>
      </c>
      <c r="B4" s="10"/>
      <c r="C4" s="10"/>
      <c r="D4" s="10"/>
      <c r="E4" s="10"/>
      <c r="F4" s="10"/>
      <c r="G4" s="11"/>
      <c r="H4" s="11"/>
      <c r="I4" s="12">
        <v>250000</v>
      </c>
      <c r="J4" s="12">
        <v>250000</v>
      </c>
      <c r="K4" s="9" t="s">
        <v>69</v>
      </c>
      <c r="L4" s="9" t="s">
        <v>70</v>
      </c>
      <c r="M4" s="9" t="s">
        <v>89</v>
      </c>
      <c r="N4" s="9" t="s">
        <v>89</v>
      </c>
      <c r="O4" s="9" t="s">
        <v>90</v>
      </c>
      <c r="P4" s="9" t="s">
        <v>90</v>
      </c>
      <c r="Q4" s="10"/>
      <c r="R4" s="9" t="s">
        <v>91</v>
      </c>
      <c r="S4" s="9" t="s">
        <v>91</v>
      </c>
      <c r="T4" s="10"/>
      <c r="U4" s="9" t="s">
        <v>92</v>
      </c>
      <c r="V4" s="10" t="s">
        <v>93</v>
      </c>
    </row>
  </sheetData>
  <sheetProtection/>
  <mergeCells count="14">
    <mergeCell ref="B1:P1"/>
    <mergeCell ref="Q1:S1"/>
    <mergeCell ref="T1:V1"/>
    <mergeCell ref="B2:F2"/>
    <mergeCell ref="G2:J2"/>
    <mergeCell ref="K2:N2"/>
    <mergeCell ref="O2:P2"/>
    <mergeCell ref="A1:A3"/>
    <mergeCell ref="Q2:Q3"/>
    <mergeCell ref="R2:R3"/>
    <mergeCell ref="S2:S3"/>
    <mergeCell ref="T2:T3"/>
    <mergeCell ref="U2:U3"/>
    <mergeCell ref="V2:V3"/>
  </mergeCells>
  <printOptions/>
  <pageMargins left="0.19652777777777777" right="0.11805555555555555" top="1" bottom="1" header="0.5" footer="0.5"/>
  <pageSetup horizontalDpi="600" verticalDpi="600" orientation="landscape" paperSize="9" scale="75"/>
</worksheet>
</file>

<file path=xl/worksheets/sheet6.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M4900</dc:creator>
  <cp:keywords/>
  <dc:description/>
  <cp:lastModifiedBy>M4900</cp:lastModifiedBy>
  <dcterms:created xsi:type="dcterms:W3CDTF">2020-11-04T02:16:00Z</dcterms:created>
  <dcterms:modified xsi:type="dcterms:W3CDTF">2021-10-21T03:29:11Z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2052-11.1.0.10072</vt:lpwstr>
  </property>
</Properties>
</file>