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0490" windowHeight="7755"/>
  </bookViews>
  <sheets>
    <sheet name="附件2" sheetId="2" r:id="rId1"/>
  </sheets>
  <definedNames>
    <definedName name="_xlnm._FilterDatabase" localSheetId="0" hidden="1">附件2!$A$4:$P$114</definedName>
    <definedName name="_xlnm.Print_Area" localSheetId="0">附件2!$A$1:$P$114</definedName>
  </definedNames>
  <calcPr calcId="145621"/>
</workbook>
</file>

<file path=xl/calcChain.xml><?xml version="1.0" encoding="utf-8"?>
<calcChain xmlns="http://schemas.openxmlformats.org/spreadsheetml/2006/main">
  <c r="M109" i="2" l="1"/>
  <c r="K108" i="2"/>
  <c r="L108" i="2"/>
  <c r="J109" i="2"/>
  <c r="I108" i="2"/>
  <c r="I109" i="2"/>
  <c r="H109" i="2"/>
  <c r="E108" i="2" l="1"/>
  <c r="K109" i="2" l="1"/>
  <c r="D7" i="2" l="1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6" i="2"/>
  <c r="E38" i="2" l="1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37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6" i="2"/>
  <c r="I6" i="2" l="1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L107" i="2"/>
  <c r="K107" i="2"/>
  <c r="L106" i="2"/>
  <c r="K106" i="2"/>
  <c r="L105" i="2"/>
  <c r="K105" i="2"/>
  <c r="L104" i="2"/>
  <c r="K104" i="2"/>
  <c r="L103" i="2"/>
  <c r="K103" i="2"/>
  <c r="L102" i="2"/>
  <c r="K102" i="2"/>
  <c r="L101" i="2"/>
  <c r="K101" i="2"/>
  <c r="L100" i="2"/>
  <c r="K100" i="2"/>
  <c r="L99" i="2"/>
  <c r="K99" i="2"/>
  <c r="L98" i="2"/>
  <c r="K98" i="2"/>
  <c r="L97" i="2"/>
  <c r="K97" i="2"/>
  <c r="L96" i="2"/>
  <c r="K96" i="2"/>
  <c r="L95" i="2"/>
  <c r="K95" i="2"/>
  <c r="L94" i="2"/>
  <c r="K94" i="2"/>
  <c r="L93" i="2"/>
  <c r="K93" i="2"/>
  <c r="L92" i="2"/>
  <c r="K92" i="2"/>
  <c r="L91" i="2"/>
  <c r="K91" i="2"/>
  <c r="L90" i="2"/>
  <c r="K90" i="2"/>
  <c r="L89" i="2"/>
  <c r="K89" i="2"/>
  <c r="L88" i="2"/>
  <c r="K88" i="2"/>
  <c r="L87" i="2"/>
  <c r="K87" i="2"/>
  <c r="L86" i="2"/>
  <c r="K86" i="2"/>
  <c r="L85" i="2"/>
  <c r="K85" i="2"/>
  <c r="L84" i="2"/>
  <c r="K84" i="2"/>
  <c r="L83" i="2"/>
  <c r="K83" i="2"/>
  <c r="L82" i="2"/>
  <c r="K82" i="2"/>
  <c r="L81" i="2"/>
  <c r="K81" i="2"/>
  <c r="L80" i="2"/>
  <c r="K80" i="2"/>
  <c r="L79" i="2"/>
  <c r="K79" i="2"/>
  <c r="L78" i="2"/>
  <c r="K78" i="2"/>
  <c r="L77" i="2"/>
  <c r="K77" i="2"/>
  <c r="L76" i="2"/>
  <c r="K76" i="2"/>
  <c r="L75" i="2"/>
  <c r="K75" i="2"/>
  <c r="L74" i="2"/>
  <c r="K74" i="2"/>
  <c r="L73" i="2"/>
  <c r="K73" i="2"/>
  <c r="L72" i="2"/>
  <c r="K72" i="2"/>
  <c r="L71" i="2"/>
  <c r="K71" i="2"/>
  <c r="L70" i="2"/>
  <c r="K70" i="2"/>
  <c r="L69" i="2"/>
  <c r="K69" i="2"/>
  <c r="L68" i="2"/>
  <c r="K68" i="2"/>
  <c r="L67" i="2"/>
  <c r="K67" i="2"/>
  <c r="L66" i="2"/>
  <c r="K66" i="2"/>
  <c r="L65" i="2"/>
  <c r="K65" i="2"/>
  <c r="L64" i="2"/>
  <c r="K64" i="2"/>
  <c r="L63" i="2"/>
  <c r="K63" i="2"/>
  <c r="L62" i="2"/>
  <c r="K62" i="2"/>
  <c r="L61" i="2"/>
  <c r="K61" i="2"/>
  <c r="L60" i="2"/>
  <c r="K60" i="2"/>
  <c r="L59" i="2"/>
  <c r="K59" i="2"/>
  <c r="L58" i="2"/>
  <c r="K58" i="2"/>
  <c r="L57" i="2"/>
  <c r="K57" i="2"/>
  <c r="L56" i="2"/>
  <c r="K56" i="2"/>
  <c r="L55" i="2"/>
  <c r="K55" i="2"/>
  <c r="L54" i="2"/>
  <c r="K54" i="2"/>
  <c r="L53" i="2"/>
  <c r="K53" i="2"/>
  <c r="L52" i="2"/>
  <c r="K52" i="2"/>
  <c r="L51" i="2"/>
  <c r="K51" i="2"/>
  <c r="L50" i="2"/>
  <c r="K50" i="2"/>
  <c r="L49" i="2"/>
  <c r="K49" i="2"/>
  <c r="L48" i="2"/>
  <c r="K48" i="2"/>
  <c r="L47" i="2"/>
  <c r="K47" i="2"/>
  <c r="L46" i="2"/>
  <c r="K46" i="2"/>
  <c r="L45" i="2"/>
  <c r="K45" i="2"/>
  <c r="L44" i="2"/>
  <c r="K44" i="2"/>
  <c r="L43" i="2"/>
  <c r="K43" i="2"/>
  <c r="L42" i="2"/>
  <c r="K42" i="2"/>
  <c r="L41" i="2"/>
  <c r="K41" i="2"/>
  <c r="L40" i="2"/>
  <c r="K40" i="2"/>
  <c r="L39" i="2"/>
  <c r="K39" i="2"/>
  <c r="L38" i="2"/>
  <c r="K38" i="2"/>
  <c r="L37" i="2"/>
  <c r="K37" i="2"/>
  <c r="L36" i="2"/>
  <c r="K36" i="2"/>
  <c r="L35" i="2"/>
  <c r="K35" i="2"/>
  <c r="L34" i="2"/>
  <c r="K34" i="2"/>
  <c r="L33" i="2"/>
  <c r="K33" i="2"/>
  <c r="L32" i="2"/>
  <c r="K32" i="2"/>
  <c r="L31" i="2"/>
  <c r="K31" i="2"/>
  <c r="L30" i="2"/>
  <c r="K30" i="2"/>
  <c r="L29" i="2"/>
  <c r="K29" i="2"/>
  <c r="L28" i="2"/>
  <c r="K28" i="2"/>
  <c r="L27" i="2"/>
  <c r="K27" i="2"/>
  <c r="L26" i="2"/>
  <c r="K26" i="2"/>
  <c r="L25" i="2"/>
  <c r="K25" i="2"/>
  <c r="L24" i="2"/>
  <c r="K24" i="2"/>
  <c r="L23" i="2"/>
  <c r="K23" i="2"/>
  <c r="L22" i="2"/>
  <c r="K22" i="2"/>
  <c r="L21" i="2"/>
  <c r="K21" i="2"/>
  <c r="L20" i="2"/>
  <c r="K20" i="2"/>
  <c r="L19" i="2"/>
  <c r="K19" i="2"/>
  <c r="L18" i="2"/>
  <c r="K18" i="2"/>
  <c r="L17" i="2"/>
  <c r="K17" i="2"/>
  <c r="L16" i="2"/>
  <c r="K16" i="2"/>
  <c r="L15" i="2"/>
  <c r="K15" i="2"/>
  <c r="L14" i="2"/>
  <c r="K14" i="2"/>
  <c r="L13" i="2"/>
  <c r="K13" i="2"/>
  <c r="L12" i="2"/>
  <c r="K12" i="2"/>
  <c r="L11" i="2"/>
  <c r="K11" i="2"/>
  <c r="L10" i="2"/>
  <c r="K10" i="2"/>
  <c r="L9" i="2"/>
  <c r="K9" i="2"/>
  <c r="L8" i="2"/>
  <c r="K8" i="2"/>
  <c r="L7" i="2"/>
  <c r="K7" i="2"/>
  <c r="L6" i="2"/>
  <c r="K6" i="2"/>
  <c r="L109" i="2" l="1"/>
</calcChain>
</file>

<file path=xl/sharedStrings.xml><?xml version="1.0" encoding="utf-8"?>
<sst xmlns="http://schemas.openxmlformats.org/spreadsheetml/2006/main" count="437" uniqueCount="33">
  <si>
    <t>附件2</t>
  </si>
  <si>
    <t>清远市新建商品住房销售价格备案表</t>
  </si>
  <si>
    <t>房地产开发企业名称或中介服务机构名称：清远保奕置业有限公司</t>
  </si>
  <si>
    <t>序号</t>
  </si>
  <si>
    <t>幢（栋）号</t>
  </si>
  <si>
    <t>房号</t>
  </si>
  <si>
    <t>楼层(F)</t>
  </si>
  <si>
    <t>户型</t>
  </si>
  <si>
    <t>层高（m)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</si>
  <si>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</si>
  <si>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</si>
  <si>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</si>
  <si>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</si>
  <si>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</si>
  <si>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</si>
  <si>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</si>
  <si>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</si>
  <si>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2房2厅2卫</t>
  </si>
  <si>
    <t>未售</t>
  </si>
  <si>
    <t>带装修</t>
  </si>
  <si>
    <t>3房2厅2卫</t>
  </si>
  <si>
    <t>本楼栋总面积/均价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</si>
  <si>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2.上述“价格”指带装修价格。
3.建筑面积=套内建筑面积+分摊的共有建筑面积。</t>
  </si>
  <si>
    <t>备案机关：</t>
  </si>
  <si>
    <t>企业物价员： 骆坤</t>
  </si>
  <si>
    <t>价格举报投诉电话：12345</t>
  </si>
  <si>
    <t>本表一式两份</t>
  </si>
  <si>
    <t>建筑面积（㎡）</t>
    <phoneticPr fontId="7" type="noConversion"/>
  </si>
  <si>
    <t>2-1</t>
  </si>
  <si>
    <t>2-2</t>
  </si>
  <si>
    <t>企业投诉电话：13413561112（0763-5880888）</t>
    <phoneticPr fontId="7" type="noConversion"/>
  </si>
  <si>
    <t>项目(楼盘)名称：保利碧桂园和府花园 2-1#、2-2#</t>
    <phoneticPr fontId="7" type="noConversion"/>
  </si>
  <si>
    <t xml:space="preserve">   本栋销售住宅共 103套，销售住宅总建筑面积：9976.46㎡，套内面积：7904.28㎡，分摊面积：2072.18㎡，销售均价：6704.88元/㎡（建筑面积）,8462.63元/㎡（套内建筑面积）。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</si>
</sst>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 "/>
  </numFmts>
  <fonts count="11">
    <font>
      <sz val="12"/>
      <name val="宋体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4"/>
      <name val="黑体"/>
      <family val="3"/>
      <charset val="134"/>
    </font>
    <font>
      <sz val="16"/>
      <name val="方正小标宋简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ont="1" applyFill="1">
      <alignment vertical="center"/>
    </xf>
    <xf numFmtId="177" fontId="0" fillId="2" borderId="0" xfId="0" applyNumberFormat="1" applyFont="1" applyFill="1">
      <alignment vertical="center"/>
    </xf>
    <xf numFmtId="177" fontId="0" fillId="2" borderId="0" xfId="0" applyNumberFormat="1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vertical="center"/>
    </xf>
    <xf numFmtId="177" fontId="2" fillId="2" borderId="1" xfId="0" applyNumberFormat="1" applyFont="1" applyFill="1" applyBorder="1" applyAlignment="1">
      <alignment vertical="center"/>
    </xf>
    <xf numFmtId="177" fontId="2" fillId="2" borderId="0" xfId="0" applyNumberFormat="1" applyFont="1" applyFill="1" applyAlignment="1">
      <alignment horizontal="center" vertical="center"/>
    </xf>
    <xf numFmtId="177" fontId="2" fillId="2" borderId="0" xfId="0" applyNumberFormat="1" applyFont="1" applyFill="1" applyAlignment="1">
      <alignment vertical="center"/>
    </xf>
    <xf numFmtId="177" fontId="2" fillId="2" borderId="1" xfId="0" applyNumberFormat="1" applyFont="1" applyFill="1" applyBorder="1" applyAlignment="1">
      <alignment horizontal="left" vertical="center"/>
    </xf>
    <xf numFmtId="177" fontId="2" fillId="2" borderId="1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177" fontId="2" fillId="2" borderId="0" xfId="0" applyNumberFormat="1" applyFont="1" applyFill="1" applyAlignment="1">
      <alignment horizontal="left" vertical="center" wrapText="1"/>
    </xf>
    <xf numFmtId="177" fontId="2" fillId="2" borderId="0" xfId="0" applyNumberFormat="1" applyFont="1" applyFill="1" applyAlignment="1">
      <alignment horizontal="center" vertical="center" wrapText="1"/>
    </xf>
    <xf numFmtId="177" fontId="2" fillId="2" borderId="0" xfId="0" applyNumberFormat="1" applyFont="1" applyFill="1" applyAlignment="1">
      <alignment vertical="center" wrapText="1"/>
    </xf>
    <xf numFmtId="0" fontId="0" fillId="2" borderId="0" xfId="0" applyFont="1" applyFill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177" fontId="5" fillId="2" borderId="3" xfId="0" applyNumberFormat="1" applyFont="1" applyFill="1" applyBorder="1" applyAlignment="1">
      <alignment horizontal="center" vertical="center"/>
    </xf>
    <xf numFmtId="177" fontId="8" fillId="2" borderId="2" xfId="2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177" fontId="2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177" fontId="10" fillId="2" borderId="0" xfId="0" applyNumberFormat="1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77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77" fontId="1" fillId="2" borderId="8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top" wrapText="1"/>
    </xf>
    <xf numFmtId="177" fontId="2" fillId="2" borderId="9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177" fontId="3" fillId="2" borderId="5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177" fontId="2" fillId="2" borderId="4" xfId="0" applyNumberFormat="1" applyFont="1" applyFill="1" applyBorder="1" applyAlignment="1">
      <alignment horizontal="center" vertical="center" wrapText="1"/>
    </xf>
    <xf numFmtId="177" fontId="5" fillId="2" borderId="4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5" xfId="3"/>
    <cellStyle name="常规 5 2" xfId="2"/>
    <cellStyle name="常规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7"/>
  <sheetViews>
    <sheetView tabSelected="1" view="pageBreakPreview" topLeftCell="A100" zoomScaleNormal="90" zoomScaleSheetLayoutView="100" workbookViewId="0">
      <selection activeCell="M108" sqref="M108"/>
    </sheetView>
  </sheetViews>
  <sheetFormatPr defaultColWidth="9" defaultRowHeight="14.25"/>
  <cols>
    <col min="1" max="1" width="6.75" style="3" customWidth="1"/>
    <col min="2" max="2" width="7.875" style="3" customWidth="1"/>
    <col min="3" max="3" width="13.125" style="3" customWidth="1"/>
    <col min="4" max="4" width="13.125" style="3" hidden="1" customWidth="1"/>
    <col min="5" max="5" width="6.375" style="3" customWidth="1"/>
    <col min="6" max="6" width="12.375" style="3" customWidth="1"/>
    <col min="7" max="7" width="6.125" style="4" customWidth="1"/>
    <col min="8" max="8" width="9.75" style="5" customWidth="1"/>
    <col min="9" max="9" width="15.625" style="5" customWidth="1"/>
    <col min="10" max="10" width="12.375" style="5" customWidth="1"/>
    <col min="11" max="11" width="13.375" style="5" customWidth="1"/>
    <col min="12" max="12" width="11.375" style="5" customWidth="1"/>
    <col min="13" max="13" width="14.625" style="5" customWidth="1"/>
    <col min="14" max="14" width="9.75" style="3" customWidth="1"/>
    <col min="15" max="15" width="7.125" style="3" customWidth="1"/>
    <col min="16" max="16" width="16.625" style="6" customWidth="1"/>
    <col min="17" max="16384" width="9" style="6"/>
  </cols>
  <sheetData>
    <row r="1" spans="1:16" ht="18" customHeight="1">
      <c r="A1" s="48" t="s">
        <v>0</v>
      </c>
      <c r="B1" s="48"/>
    </row>
    <row r="2" spans="1:16" ht="17.25" customHeight="1">
      <c r="A2" s="49" t="s">
        <v>1</v>
      </c>
      <c r="B2" s="49"/>
      <c r="C2" s="49"/>
      <c r="D2" s="49"/>
      <c r="E2" s="49"/>
      <c r="F2" s="49"/>
      <c r="G2" s="50"/>
      <c r="H2" s="50"/>
      <c r="I2" s="50"/>
      <c r="J2" s="50"/>
      <c r="K2" s="50"/>
      <c r="L2" s="50"/>
      <c r="M2" s="50"/>
      <c r="N2" s="49"/>
      <c r="O2" s="49"/>
      <c r="P2" s="49"/>
    </row>
    <row r="3" spans="1:16" ht="25.5" customHeight="1">
      <c r="A3" s="7" t="s">
        <v>2</v>
      </c>
      <c r="B3" s="7"/>
      <c r="C3" s="7"/>
      <c r="D3" s="7"/>
      <c r="E3" s="7"/>
      <c r="F3" s="7"/>
      <c r="G3" s="8"/>
      <c r="H3" s="9"/>
      <c r="I3" s="9"/>
      <c r="J3" s="10" t="s">
        <v>31</v>
      </c>
      <c r="K3" s="11"/>
      <c r="L3" s="12"/>
      <c r="M3" s="12"/>
      <c r="N3" s="7"/>
      <c r="O3" s="7"/>
      <c r="P3" s="7"/>
    </row>
    <row r="4" spans="1:16" ht="30" customHeight="1">
      <c r="A4" s="59" t="s">
        <v>3</v>
      </c>
      <c r="B4" s="60" t="s">
        <v>4</v>
      </c>
      <c r="C4" s="60" t="s">
        <v>5</v>
      </c>
      <c r="D4" s="35"/>
      <c r="E4" s="60" t="s">
        <v>6</v>
      </c>
      <c r="F4" s="60" t="s">
        <v>7</v>
      </c>
      <c r="G4" s="61" t="s">
        <v>8</v>
      </c>
      <c r="H4" s="61" t="s">
        <v>27</v>
      </c>
      <c r="I4" s="61" t="s">
        <v>9</v>
      </c>
      <c r="J4" s="62" t="s">
        <v>10</v>
      </c>
      <c r="K4" s="61" t="s">
        <v>11</v>
      </c>
      <c r="L4" s="61" t="s">
        <v>12</v>
      </c>
      <c r="M4" s="62" t="s">
        <v>13</v>
      </c>
      <c r="N4" s="64" t="s">
        <v>14</v>
      </c>
      <c r="O4" s="60" t="s">
        <v>15</v>
      </c>
      <c r="P4" s="59" t="s">
        <v>16</v>
      </c>
    </row>
    <row r="5" spans="1:16">
      <c r="A5" s="59"/>
      <c r="B5" s="60"/>
      <c r="C5" s="60"/>
      <c r="D5" s="35"/>
      <c r="E5" s="60"/>
      <c r="F5" s="60"/>
      <c r="G5" s="61"/>
      <c r="H5" s="61"/>
      <c r="I5" s="61"/>
      <c r="J5" s="63"/>
      <c r="K5" s="61"/>
      <c r="L5" s="61"/>
      <c r="M5" s="63"/>
      <c r="N5" s="65"/>
      <c r="O5" s="60"/>
      <c r="P5" s="59"/>
    </row>
    <row r="6" spans="1:16" s="33" customFormat="1" ht="16.5" customHeight="1">
      <c r="A6" s="27">
        <v>1</v>
      </c>
      <c r="B6" s="28" t="s">
        <v>28</v>
      </c>
      <c r="C6" s="36">
        <v>205</v>
      </c>
      <c r="D6" s="36" t="str">
        <f>B6&amp;-C6</f>
        <v>2-1-205</v>
      </c>
      <c r="E6" s="28" t="str">
        <f>LEFT(C6,1)</f>
        <v>2</v>
      </c>
      <c r="F6" s="27" t="s">
        <v>20</v>
      </c>
      <c r="G6" s="29">
        <v>2.9</v>
      </c>
      <c r="H6" s="30">
        <v>119.17</v>
      </c>
      <c r="I6" s="29">
        <f>H6-J6</f>
        <v>24.739999999999995</v>
      </c>
      <c r="J6" s="31">
        <v>94.43</v>
      </c>
      <c r="K6" s="14">
        <f>M6/H6</f>
        <v>6335.2600580693743</v>
      </c>
      <c r="L6" s="14">
        <f>M6/J6</f>
        <v>7995.053914223523</v>
      </c>
      <c r="M6" s="14">
        <v>754972.94112012733</v>
      </c>
      <c r="N6" s="32"/>
      <c r="O6" s="27" t="s">
        <v>18</v>
      </c>
      <c r="P6" s="15" t="s">
        <v>19</v>
      </c>
    </row>
    <row r="7" spans="1:16" s="33" customFormat="1" ht="16.5" customHeight="1">
      <c r="A7" s="27">
        <v>2</v>
      </c>
      <c r="B7" s="28" t="s">
        <v>28</v>
      </c>
      <c r="C7" s="36">
        <v>206</v>
      </c>
      <c r="D7" s="36" t="str">
        <f t="shared" ref="D7:D67" si="0">B7&amp;-C7</f>
        <v>2-1-206</v>
      </c>
      <c r="E7" s="28" t="str">
        <f t="shared" ref="E7:E36" si="1">LEFT(C7,1)</f>
        <v>2</v>
      </c>
      <c r="F7" s="27" t="s">
        <v>17</v>
      </c>
      <c r="G7" s="29">
        <v>2.9</v>
      </c>
      <c r="H7" s="30">
        <v>90.18</v>
      </c>
      <c r="I7" s="29">
        <f t="shared" ref="I7:I65" si="2">H7-J7</f>
        <v>18.720000000000013</v>
      </c>
      <c r="J7" s="31">
        <v>71.459999999999994</v>
      </c>
      <c r="K7" s="14">
        <f t="shared" ref="K7:K67" si="3">M7/H7</f>
        <v>6022.9253598167543</v>
      </c>
      <c r="L7" s="14">
        <f t="shared" ref="L7:L67" si="4">M7/J7</f>
        <v>7600.7194087360058</v>
      </c>
      <c r="M7" s="14">
        <v>543147.40894827491</v>
      </c>
      <c r="N7" s="32"/>
      <c r="O7" s="27" t="s">
        <v>18</v>
      </c>
      <c r="P7" s="15" t="s">
        <v>19</v>
      </c>
    </row>
    <row r="8" spans="1:16" s="33" customFormat="1" ht="16.5" customHeight="1">
      <c r="A8" s="27">
        <v>3</v>
      </c>
      <c r="B8" s="28" t="s">
        <v>28</v>
      </c>
      <c r="C8" s="36">
        <v>301</v>
      </c>
      <c r="D8" s="36" t="str">
        <f t="shared" si="0"/>
        <v>2-1-301</v>
      </c>
      <c r="E8" s="28" t="str">
        <f t="shared" si="1"/>
        <v>3</v>
      </c>
      <c r="F8" s="27" t="s">
        <v>17</v>
      </c>
      <c r="G8" s="29">
        <v>2.9</v>
      </c>
      <c r="H8" s="30">
        <v>90.18</v>
      </c>
      <c r="I8" s="29">
        <f t="shared" si="2"/>
        <v>18.720000000000013</v>
      </c>
      <c r="J8" s="31">
        <v>71.459999999999994</v>
      </c>
      <c r="K8" s="14">
        <f t="shared" si="3"/>
        <v>6387.3196636049961</v>
      </c>
      <c r="L8" s="14">
        <f t="shared" si="4"/>
        <v>8060.5721699398073</v>
      </c>
      <c r="M8" s="14">
        <v>576008.4872638986</v>
      </c>
      <c r="N8" s="32"/>
      <c r="O8" s="27" t="s">
        <v>18</v>
      </c>
      <c r="P8" s="15" t="s">
        <v>19</v>
      </c>
    </row>
    <row r="9" spans="1:16" s="33" customFormat="1" ht="16.5" customHeight="1">
      <c r="A9" s="27">
        <v>4</v>
      </c>
      <c r="B9" s="28" t="s">
        <v>28</v>
      </c>
      <c r="C9" s="36">
        <v>303</v>
      </c>
      <c r="D9" s="36" t="str">
        <f t="shared" si="0"/>
        <v>2-1-303</v>
      </c>
      <c r="E9" s="28" t="str">
        <f t="shared" si="1"/>
        <v>3</v>
      </c>
      <c r="F9" s="27" t="s">
        <v>17</v>
      </c>
      <c r="G9" s="29">
        <v>2.9</v>
      </c>
      <c r="H9" s="30">
        <v>101.08</v>
      </c>
      <c r="I9" s="29">
        <f t="shared" si="2"/>
        <v>20.980000000000004</v>
      </c>
      <c r="J9" s="31">
        <v>80.099999999999994</v>
      </c>
      <c r="K9" s="14">
        <f t="shared" si="3"/>
        <v>6595.5389585723115</v>
      </c>
      <c r="L9" s="14">
        <f t="shared" si="4"/>
        <v>8323.0596495941227</v>
      </c>
      <c r="M9" s="14">
        <v>666677.07793248922</v>
      </c>
      <c r="N9" s="32"/>
      <c r="O9" s="27" t="s">
        <v>18</v>
      </c>
      <c r="P9" s="15" t="s">
        <v>19</v>
      </c>
    </row>
    <row r="10" spans="1:16" s="33" customFormat="1" ht="16.5" customHeight="1">
      <c r="A10" s="27">
        <v>5</v>
      </c>
      <c r="B10" s="28" t="s">
        <v>28</v>
      </c>
      <c r="C10" s="36">
        <v>304</v>
      </c>
      <c r="D10" s="36" t="str">
        <f t="shared" si="0"/>
        <v>2-1-304</v>
      </c>
      <c r="E10" s="28" t="str">
        <f t="shared" si="1"/>
        <v>3</v>
      </c>
      <c r="F10" s="27" t="s">
        <v>17</v>
      </c>
      <c r="G10" s="29">
        <v>2.9</v>
      </c>
      <c r="H10" s="30">
        <v>101.08</v>
      </c>
      <c r="I10" s="29">
        <f t="shared" si="2"/>
        <v>20.980000000000004</v>
      </c>
      <c r="J10" s="31">
        <v>80.099999999999994</v>
      </c>
      <c r="K10" s="14">
        <f t="shared" si="3"/>
        <v>6491.4263003470996</v>
      </c>
      <c r="L10" s="14">
        <f t="shared" si="4"/>
        <v>8191.6775335715965</v>
      </c>
      <c r="M10" s="14">
        <v>656153.37043908483</v>
      </c>
      <c r="N10" s="32"/>
      <c r="O10" s="27" t="s">
        <v>18</v>
      </c>
      <c r="P10" s="15" t="s">
        <v>19</v>
      </c>
    </row>
    <row r="11" spans="1:16" s="33" customFormat="1" ht="16.5" customHeight="1">
      <c r="A11" s="27">
        <v>6</v>
      </c>
      <c r="B11" s="28" t="s">
        <v>28</v>
      </c>
      <c r="C11" s="36">
        <v>305</v>
      </c>
      <c r="D11" s="36" t="str">
        <f t="shared" si="0"/>
        <v>2-1-305</v>
      </c>
      <c r="E11" s="28" t="str">
        <f t="shared" si="1"/>
        <v>3</v>
      </c>
      <c r="F11" s="27" t="s">
        <v>20</v>
      </c>
      <c r="G11" s="29">
        <v>2.9</v>
      </c>
      <c r="H11" s="30">
        <v>119.17</v>
      </c>
      <c r="I11" s="29">
        <f t="shared" si="2"/>
        <v>24.739999999999995</v>
      </c>
      <c r="J11" s="31">
        <v>94.43</v>
      </c>
      <c r="K11" s="14">
        <f t="shared" si="3"/>
        <v>6647.5980327450106</v>
      </c>
      <c r="L11" s="14">
        <f t="shared" si="4"/>
        <v>8389.2222552390431</v>
      </c>
      <c r="M11" s="14">
        <v>792194.25756222289</v>
      </c>
      <c r="N11" s="32"/>
      <c r="O11" s="27" t="s">
        <v>18</v>
      </c>
      <c r="P11" s="15" t="s">
        <v>19</v>
      </c>
    </row>
    <row r="12" spans="1:16" s="33" customFormat="1" ht="16.5" customHeight="1">
      <c r="A12" s="27">
        <v>7</v>
      </c>
      <c r="B12" s="28" t="s">
        <v>28</v>
      </c>
      <c r="C12" s="36">
        <v>306</v>
      </c>
      <c r="D12" s="36" t="str">
        <f t="shared" si="0"/>
        <v>2-1-306</v>
      </c>
      <c r="E12" s="28" t="str">
        <f t="shared" si="1"/>
        <v>3</v>
      </c>
      <c r="F12" s="27" t="s">
        <v>17</v>
      </c>
      <c r="G12" s="29">
        <v>2.9</v>
      </c>
      <c r="H12" s="30">
        <v>90.18</v>
      </c>
      <c r="I12" s="29">
        <f t="shared" si="2"/>
        <v>18.720000000000013</v>
      </c>
      <c r="J12" s="31">
        <v>71.459999999999994</v>
      </c>
      <c r="K12" s="14">
        <f t="shared" si="3"/>
        <v>6335.2633344923888</v>
      </c>
      <c r="L12" s="14">
        <f t="shared" si="4"/>
        <v>7994.8789183392628</v>
      </c>
      <c r="M12" s="14">
        <v>571314.04750452365</v>
      </c>
      <c r="N12" s="32"/>
      <c r="O12" s="27" t="s">
        <v>18</v>
      </c>
      <c r="P12" s="15" t="s">
        <v>19</v>
      </c>
    </row>
    <row r="13" spans="1:16" s="33" customFormat="1" ht="16.5" customHeight="1">
      <c r="A13" s="27">
        <v>8</v>
      </c>
      <c r="B13" s="28" t="s">
        <v>28</v>
      </c>
      <c r="C13" s="36">
        <v>401</v>
      </c>
      <c r="D13" s="36" t="str">
        <f t="shared" si="0"/>
        <v>2-1-401</v>
      </c>
      <c r="E13" s="28" t="str">
        <f t="shared" si="1"/>
        <v>4</v>
      </c>
      <c r="F13" s="27" t="s">
        <v>17</v>
      </c>
      <c r="G13" s="29">
        <v>2.9</v>
      </c>
      <c r="H13" s="30">
        <v>90.18</v>
      </c>
      <c r="I13" s="29">
        <f t="shared" si="2"/>
        <v>18.720000000000013</v>
      </c>
      <c r="J13" s="31">
        <v>71.459999999999994</v>
      </c>
      <c r="K13" s="14">
        <f t="shared" si="3"/>
        <v>6491.4323218302088</v>
      </c>
      <c r="L13" s="14">
        <f t="shared" si="4"/>
        <v>8191.9586731408945</v>
      </c>
      <c r="M13" s="14">
        <v>585397.36678264826</v>
      </c>
      <c r="N13" s="32"/>
      <c r="O13" s="27" t="s">
        <v>18</v>
      </c>
      <c r="P13" s="15" t="s">
        <v>19</v>
      </c>
    </row>
    <row r="14" spans="1:16" s="33" customFormat="1" ht="16.5" customHeight="1">
      <c r="A14" s="27">
        <v>9</v>
      </c>
      <c r="B14" s="28" t="s">
        <v>28</v>
      </c>
      <c r="C14" s="36">
        <v>403</v>
      </c>
      <c r="D14" s="36" t="str">
        <f t="shared" si="0"/>
        <v>2-1-403</v>
      </c>
      <c r="E14" s="28" t="str">
        <f t="shared" si="1"/>
        <v>4</v>
      </c>
      <c r="F14" s="27" t="s">
        <v>17</v>
      </c>
      <c r="G14" s="29">
        <v>2.9</v>
      </c>
      <c r="H14" s="30">
        <v>101.08</v>
      </c>
      <c r="I14" s="29">
        <f t="shared" si="2"/>
        <v>20.980000000000004</v>
      </c>
      <c r="J14" s="31">
        <v>80.099999999999994</v>
      </c>
      <c r="K14" s="14">
        <f t="shared" si="3"/>
        <v>6699.6516167975242</v>
      </c>
      <c r="L14" s="14">
        <f t="shared" si="4"/>
        <v>8454.4417656166515</v>
      </c>
      <c r="M14" s="14">
        <v>677200.78542589373</v>
      </c>
      <c r="N14" s="32"/>
      <c r="O14" s="27" t="s">
        <v>18</v>
      </c>
      <c r="P14" s="15" t="s">
        <v>19</v>
      </c>
    </row>
    <row r="15" spans="1:16" s="33" customFormat="1" ht="16.5" customHeight="1">
      <c r="A15" s="27">
        <v>10</v>
      </c>
      <c r="B15" s="28" t="s">
        <v>28</v>
      </c>
      <c r="C15" s="36">
        <v>404</v>
      </c>
      <c r="D15" s="36" t="str">
        <f t="shared" si="0"/>
        <v>2-1-404</v>
      </c>
      <c r="E15" s="28" t="str">
        <f t="shared" si="1"/>
        <v>4</v>
      </c>
      <c r="F15" s="27" t="s">
        <v>17</v>
      </c>
      <c r="G15" s="29">
        <v>2.9</v>
      </c>
      <c r="H15" s="30">
        <v>101.08</v>
      </c>
      <c r="I15" s="29">
        <f t="shared" si="2"/>
        <v>20.980000000000004</v>
      </c>
      <c r="J15" s="31">
        <v>80.099999999999994</v>
      </c>
      <c r="K15" s="14">
        <f t="shared" si="3"/>
        <v>6595.5389585723115</v>
      </c>
      <c r="L15" s="14">
        <f t="shared" si="4"/>
        <v>8323.0596495941227</v>
      </c>
      <c r="M15" s="14">
        <v>666677.07793248922</v>
      </c>
      <c r="N15" s="32"/>
      <c r="O15" s="27" t="s">
        <v>18</v>
      </c>
      <c r="P15" s="15" t="s">
        <v>19</v>
      </c>
    </row>
    <row r="16" spans="1:16" s="33" customFormat="1" ht="16.5" customHeight="1">
      <c r="A16" s="27">
        <v>11</v>
      </c>
      <c r="B16" s="28" t="s">
        <v>28</v>
      </c>
      <c r="C16" s="36">
        <v>405</v>
      </c>
      <c r="D16" s="36" t="str">
        <f t="shared" si="0"/>
        <v>2-1-405</v>
      </c>
      <c r="E16" s="28" t="str">
        <f t="shared" si="1"/>
        <v>4</v>
      </c>
      <c r="F16" s="27" t="s">
        <v>20</v>
      </c>
      <c r="G16" s="29">
        <v>2.9</v>
      </c>
      <c r="H16" s="30">
        <v>119.17</v>
      </c>
      <c r="I16" s="29">
        <f t="shared" si="2"/>
        <v>24.739999999999995</v>
      </c>
      <c r="J16" s="31">
        <v>94.43</v>
      </c>
      <c r="K16" s="14">
        <f t="shared" si="3"/>
        <v>6819.9076709237352</v>
      </c>
      <c r="L16" s="14">
        <f t="shared" si="4"/>
        <v>8606.675814296108</v>
      </c>
      <c r="M16" s="14">
        <v>812728.39714398154</v>
      </c>
      <c r="N16" s="32"/>
      <c r="O16" s="27" t="s">
        <v>18</v>
      </c>
      <c r="P16" s="15" t="s">
        <v>19</v>
      </c>
    </row>
    <row r="17" spans="1:16" s="33" customFormat="1" ht="16.5" customHeight="1">
      <c r="A17" s="27">
        <v>12</v>
      </c>
      <c r="B17" s="28" t="s">
        <v>28</v>
      </c>
      <c r="C17" s="36">
        <v>406</v>
      </c>
      <c r="D17" s="36" t="str">
        <f t="shared" si="0"/>
        <v>2-1-406</v>
      </c>
      <c r="E17" s="28" t="str">
        <f t="shared" si="1"/>
        <v>4</v>
      </c>
      <c r="F17" s="27" t="s">
        <v>17</v>
      </c>
      <c r="G17" s="29">
        <v>2.9</v>
      </c>
      <c r="H17" s="30">
        <v>90.18</v>
      </c>
      <c r="I17" s="29">
        <f t="shared" si="2"/>
        <v>18.720000000000013</v>
      </c>
      <c r="J17" s="31">
        <v>71.459999999999994</v>
      </c>
      <c r="K17" s="14">
        <f t="shared" si="3"/>
        <v>6439.3759927176015</v>
      </c>
      <c r="L17" s="14">
        <f t="shared" si="4"/>
        <v>8126.2654215403491</v>
      </c>
      <c r="M17" s="14">
        <v>580702.92702327331</v>
      </c>
      <c r="N17" s="32"/>
      <c r="O17" s="27" t="s">
        <v>18</v>
      </c>
      <c r="P17" s="15" t="s">
        <v>19</v>
      </c>
    </row>
    <row r="18" spans="1:16" s="33" customFormat="1" ht="16.5" customHeight="1">
      <c r="A18" s="27">
        <v>13</v>
      </c>
      <c r="B18" s="28" t="s">
        <v>28</v>
      </c>
      <c r="C18" s="36">
        <v>501</v>
      </c>
      <c r="D18" s="36" t="str">
        <f t="shared" si="0"/>
        <v>2-1-501</v>
      </c>
      <c r="E18" s="28" t="str">
        <f t="shared" si="1"/>
        <v>5</v>
      </c>
      <c r="F18" s="27" t="s">
        <v>17</v>
      </c>
      <c r="G18" s="29">
        <v>2.9</v>
      </c>
      <c r="H18" s="30">
        <v>90.18</v>
      </c>
      <c r="I18" s="29">
        <f t="shared" si="2"/>
        <v>18.720000000000013</v>
      </c>
      <c r="J18" s="31">
        <v>71.459999999999994</v>
      </c>
      <c r="K18" s="14">
        <f t="shared" si="3"/>
        <v>6595.5449800554197</v>
      </c>
      <c r="L18" s="14">
        <f t="shared" si="4"/>
        <v>8323.3451763419798</v>
      </c>
      <c r="M18" s="14">
        <v>594786.2463013978</v>
      </c>
      <c r="N18" s="32"/>
      <c r="O18" s="27" t="s">
        <v>18</v>
      </c>
      <c r="P18" s="15" t="s">
        <v>19</v>
      </c>
    </row>
    <row r="19" spans="1:16" s="33" customFormat="1" ht="16.5" customHeight="1">
      <c r="A19" s="27">
        <v>14</v>
      </c>
      <c r="B19" s="28" t="s">
        <v>28</v>
      </c>
      <c r="C19" s="36">
        <v>503</v>
      </c>
      <c r="D19" s="36" t="str">
        <f t="shared" si="0"/>
        <v>2-1-503</v>
      </c>
      <c r="E19" s="28" t="str">
        <f t="shared" si="1"/>
        <v>5</v>
      </c>
      <c r="F19" s="27" t="s">
        <v>17</v>
      </c>
      <c r="G19" s="29">
        <v>2.9</v>
      </c>
      <c r="H19" s="30">
        <v>101.08</v>
      </c>
      <c r="I19" s="29">
        <f t="shared" si="2"/>
        <v>20.980000000000004</v>
      </c>
      <c r="J19" s="31">
        <v>80.099999999999994</v>
      </c>
      <c r="K19" s="14">
        <f t="shared" si="3"/>
        <v>6803.764275022736</v>
      </c>
      <c r="L19" s="14">
        <f t="shared" si="4"/>
        <v>8585.8238816391786</v>
      </c>
      <c r="M19" s="14">
        <v>687724.49291929812</v>
      </c>
      <c r="N19" s="32"/>
      <c r="O19" s="27" t="s">
        <v>18</v>
      </c>
      <c r="P19" s="15" t="s">
        <v>19</v>
      </c>
    </row>
    <row r="20" spans="1:16" s="33" customFormat="1" ht="16.5" customHeight="1">
      <c r="A20" s="27">
        <v>15</v>
      </c>
      <c r="B20" s="28" t="s">
        <v>28</v>
      </c>
      <c r="C20" s="36">
        <v>504</v>
      </c>
      <c r="D20" s="36" t="str">
        <f t="shared" si="0"/>
        <v>2-1-504</v>
      </c>
      <c r="E20" s="28" t="str">
        <f t="shared" si="1"/>
        <v>5</v>
      </c>
      <c r="F20" s="27" t="s">
        <v>17</v>
      </c>
      <c r="G20" s="29">
        <v>2.9</v>
      </c>
      <c r="H20" s="30">
        <v>101.08</v>
      </c>
      <c r="I20" s="29">
        <f t="shared" si="2"/>
        <v>20.980000000000004</v>
      </c>
      <c r="J20" s="31">
        <v>80.099999999999994</v>
      </c>
      <c r="K20" s="14">
        <f t="shared" si="3"/>
        <v>6699.6516167975242</v>
      </c>
      <c r="L20" s="14">
        <f t="shared" si="4"/>
        <v>8454.4417656166515</v>
      </c>
      <c r="M20" s="14">
        <v>677200.78542589373</v>
      </c>
      <c r="N20" s="32"/>
      <c r="O20" s="27" t="s">
        <v>18</v>
      </c>
      <c r="P20" s="15" t="s">
        <v>19</v>
      </c>
    </row>
    <row r="21" spans="1:16" s="33" customFormat="1" ht="16.5" customHeight="1">
      <c r="A21" s="27">
        <v>16</v>
      </c>
      <c r="B21" s="28" t="s">
        <v>28</v>
      </c>
      <c r="C21" s="36">
        <v>506</v>
      </c>
      <c r="D21" s="36" t="str">
        <f t="shared" si="0"/>
        <v>2-1-506</v>
      </c>
      <c r="E21" s="28" t="str">
        <f t="shared" si="1"/>
        <v>5</v>
      </c>
      <c r="F21" s="27" t="s">
        <v>17</v>
      </c>
      <c r="G21" s="29">
        <v>2.9</v>
      </c>
      <c r="H21" s="30">
        <v>90.18</v>
      </c>
      <c r="I21" s="29">
        <f t="shared" si="2"/>
        <v>18.720000000000013</v>
      </c>
      <c r="J21" s="31">
        <v>71.459999999999994</v>
      </c>
      <c r="K21" s="14">
        <f t="shared" si="3"/>
        <v>6543.4886509428134</v>
      </c>
      <c r="L21" s="14">
        <f t="shared" si="4"/>
        <v>8257.6519247414362</v>
      </c>
      <c r="M21" s="14">
        <v>590091.80654202297</v>
      </c>
      <c r="N21" s="32"/>
      <c r="O21" s="27" t="s">
        <v>18</v>
      </c>
      <c r="P21" s="15" t="s">
        <v>19</v>
      </c>
    </row>
    <row r="22" spans="1:16" s="33" customFormat="1" ht="16.5" customHeight="1">
      <c r="A22" s="27">
        <v>17</v>
      </c>
      <c r="B22" s="28" t="s">
        <v>29</v>
      </c>
      <c r="C22" s="36">
        <v>503</v>
      </c>
      <c r="D22" s="36" t="str">
        <f t="shared" si="0"/>
        <v>2-2-503</v>
      </c>
      <c r="E22" s="28" t="str">
        <f t="shared" si="1"/>
        <v>5</v>
      </c>
      <c r="F22" s="27" t="s">
        <v>17</v>
      </c>
      <c r="G22" s="29">
        <v>2.9</v>
      </c>
      <c r="H22" s="30">
        <v>101.22</v>
      </c>
      <c r="I22" s="29">
        <f t="shared" si="2"/>
        <v>21.120000000000005</v>
      </c>
      <c r="J22" s="31">
        <v>80.099999999999994</v>
      </c>
      <c r="K22" s="14">
        <f t="shared" si="3"/>
        <v>6473.7254998748758</v>
      </c>
      <c r="L22" s="14">
        <f t="shared" si="4"/>
        <v>8180.6553695048069</v>
      </c>
      <c r="M22" s="14">
        <v>655270.49509733496</v>
      </c>
      <c r="N22" s="32"/>
      <c r="O22" s="27" t="s">
        <v>18</v>
      </c>
      <c r="P22" s="15" t="s">
        <v>19</v>
      </c>
    </row>
    <row r="23" spans="1:16" s="33" customFormat="1" ht="16.5" customHeight="1">
      <c r="A23" s="27">
        <v>18</v>
      </c>
      <c r="B23" s="28" t="s">
        <v>28</v>
      </c>
      <c r="C23" s="36">
        <v>601</v>
      </c>
      <c r="D23" s="36" t="str">
        <f t="shared" si="0"/>
        <v>2-1-601</v>
      </c>
      <c r="E23" s="28" t="str">
        <f t="shared" si="1"/>
        <v>6</v>
      </c>
      <c r="F23" s="27" t="s">
        <v>17</v>
      </c>
      <c r="G23" s="29">
        <v>2.9</v>
      </c>
      <c r="H23" s="30">
        <v>90.18</v>
      </c>
      <c r="I23" s="29">
        <f t="shared" si="2"/>
        <v>18.720000000000013</v>
      </c>
      <c r="J23" s="31">
        <v>71.459999999999994</v>
      </c>
      <c r="K23" s="14">
        <f t="shared" si="3"/>
        <v>6616.3605847105609</v>
      </c>
      <c r="L23" s="14">
        <f t="shared" si="4"/>
        <v>8349.6137353652175</v>
      </c>
      <c r="M23" s="14">
        <v>596663.39752919844</v>
      </c>
      <c r="N23" s="32"/>
      <c r="O23" s="27" t="s">
        <v>18</v>
      </c>
      <c r="P23" s="15" t="s">
        <v>19</v>
      </c>
    </row>
    <row r="24" spans="1:16" s="33" customFormat="1" ht="16.5" customHeight="1">
      <c r="A24" s="27">
        <v>19</v>
      </c>
      <c r="B24" s="28" t="s">
        <v>28</v>
      </c>
      <c r="C24" s="36">
        <v>603</v>
      </c>
      <c r="D24" s="36" t="str">
        <f t="shared" si="0"/>
        <v>2-1-603</v>
      </c>
      <c r="E24" s="28" t="str">
        <f t="shared" si="1"/>
        <v>6</v>
      </c>
      <c r="F24" s="27" t="s">
        <v>17</v>
      </c>
      <c r="G24" s="29">
        <v>2.9</v>
      </c>
      <c r="H24" s="30">
        <v>101.08</v>
      </c>
      <c r="I24" s="29">
        <f t="shared" si="2"/>
        <v>20.980000000000004</v>
      </c>
      <c r="J24" s="31">
        <v>80.099999999999994</v>
      </c>
      <c r="K24" s="14">
        <f t="shared" si="3"/>
        <v>6824.5909266779963</v>
      </c>
      <c r="L24" s="14">
        <f t="shared" si="4"/>
        <v>8612.1055039776766</v>
      </c>
      <c r="M24" s="14">
        <v>689829.65086861188</v>
      </c>
      <c r="N24" s="32"/>
      <c r="O24" s="27" t="s">
        <v>18</v>
      </c>
      <c r="P24" s="15" t="s">
        <v>19</v>
      </c>
    </row>
    <row r="25" spans="1:16" s="33" customFormat="1" ht="16.5" customHeight="1">
      <c r="A25" s="27">
        <v>20</v>
      </c>
      <c r="B25" s="28" t="s">
        <v>28</v>
      </c>
      <c r="C25" s="36">
        <v>606</v>
      </c>
      <c r="D25" s="36" t="str">
        <f t="shared" si="0"/>
        <v>2-1-606</v>
      </c>
      <c r="E25" s="28" t="str">
        <f t="shared" si="1"/>
        <v>6</v>
      </c>
      <c r="F25" s="27" t="s">
        <v>17</v>
      </c>
      <c r="G25" s="29">
        <v>2.9</v>
      </c>
      <c r="H25" s="30">
        <v>90.18</v>
      </c>
      <c r="I25" s="29">
        <f t="shared" si="2"/>
        <v>18.720000000000013</v>
      </c>
      <c r="J25" s="31">
        <v>71.459999999999994</v>
      </c>
      <c r="K25" s="14">
        <f t="shared" si="3"/>
        <v>6564.3042555979546</v>
      </c>
      <c r="L25" s="14">
        <f t="shared" si="4"/>
        <v>8283.9204837646739</v>
      </c>
      <c r="M25" s="14">
        <v>591968.95776982361</v>
      </c>
      <c r="N25" s="32"/>
      <c r="O25" s="27" t="s">
        <v>18</v>
      </c>
      <c r="P25" s="15" t="s">
        <v>19</v>
      </c>
    </row>
    <row r="26" spans="1:16" s="33" customFormat="1" ht="16.5" customHeight="1">
      <c r="A26" s="27">
        <v>21</v>
      </c>
      <c r="B26" s="28" t="s">
        <v>29</v>
      </c>
      <c r="C26" s="36">
        <v>603</v>
      </c>
      <c r="D26" s="36" t="str">
        <f t="shared" si="0"/>
        <v>2-2-603</v>
      </c>
      <c r="E26" s="28" t="str">
        <f t="shared" si="1"/>
        <v>6</v>
      </c>
      <c r="F26" s="27" t="s">
        <v>17</v>
      </c>
      <c r="G26" s="29">
        <v>2.9</v>
      </c>
      <c r="H26" s="30">
        <v>101.22</v>
      </c>
      <c r="I26" s="29">
        <f t="shared" si="2"/>
        <v>21.120000000000005</v>
      </c>
      <c r="J26" s="31">
        <v>80.099999999999994</v>
      </c>
      <c r="K26" s="14">
        <f t="shared" si="3"/>
        <v>6234.77760746888</v>
      </c>
      <c r="L26" s="14">
        <f t="shared" si="4"/>
        <v>7878.7039878651694</v>
      </c>
      <c r="M26" s="14">
        <v>631084.18942800001</v>
      </c>
      <c r="N26" s="32"/>
      <c r="O26" s="27" t="s">
        <v>18</v>
      </c>
      <c r="P26" s="15" t="s">
        <v>19</v>
      </c>
    </row>
    <row r="27" spans="1:16" s="33" customFormat="1" ht="16.5" customHeight="1">
      <c r="A27" s="27">
        <v>22</v>
      </c>
      <c r="B27" s="28" t="s">
        <v>28</v>
      </c>
      <c r="C27" s="36">
        <v>701</v>
      </c>
      <c r="D27" s="36" t="str">
        <f t="shared" si="0"/>
        <v>2-1-701</v>
      </c>
      <c r="E27" s="28" t="str">
        <f t="shared" si="1"/>
        <v>7</v>
      </c>
      <c r="F27" s="27" t="s">
        <v>17</v>
      </c>
      <c r="G27" s="29">
        <v>2.9</v>
      </c>
      <c r="H27" s="30">
        <v>90.18</v>
      </c>
      <c r="I27" s="29">
        <f t="shared" si="2"/>
        <v>18.720000000000013</v>
      </c>
      <c r="J27" s="31">
        <v>71.459999999999994</v>
      </c>
      <c r="K27" s="14">
        <f t="shared" si="3"/>
        <v>6637.1877343488713</v>
      </c>
      <c r="L27" s="14">
        <f t="shared" si="4"/>
        <v>8375.8968637500893</v>
      </c>
      <c r="M27" s="14">
        <v>598541.58988358127</v>
      </c>
      <c r="N27" s="32"/>
      <c r="O27" s="27" t="s">
        <v>18</v>
      </c>
      <c r="P27" s="15" t="s">
        <v>19</v>
      </c>
    </row>
    <row r="28" spans="1:16" s="33" customFormat="1" ht="16.5" customHeight="1">
      <c r="A28" s="27">
        <v>23</v>
      </c>
      <c r="B28" s="28" t="s">
        <v>28</v>
      </c>
      <c r="C28" s="36">
        <v>703</v>
      </c>
      <c r="D28" s="36" t="str">
        <f t="shared" si="0"/>
        <v>2-1-703</v>
      </c>
      <c r="E28" s="28" t="str">
        <f t="shared" si="1"/>
        <v>7</v>
      </c>
      <c r="F28" s="27" t="s">
        <v>17</v>
      </c>
      <c r="G28" s="29">
        <v>2.9</v>
      </c>
      <c r="H28" s="30">
        <v>101.08</v>
      </c>
      <c r="I28" s="29">
        <f t="shared" si="2"/>
        <v>20.980000000000004</v>
      </c>
      <c r="J28" s="31">
        <v>80.099999999999994</v>
      </c>
      <c r="K28" s="14">
        <f t="shared" si="3"/>
        <v>6845.4072783077108</v>
      </c>
      <c r="L28" s="14">
        <f t="shared" si="4"/>
        <v>8638.3741284811913</v>
      </c>
      <c r="M28" s="14">
        <v>691933.76769134344</v>
      </c>
      <c r="N28" s="32"/>
      <c r="O28" s="27" t="s">
        <v>18</v>
      </c>
      <c r="P28" s="15" t="s">
        <v>19</v>
      </c>
    </row>
    <row r="29" spans="1:16" s="33" customFormat="1" ht="16.5" customHeight="1">
      <c r="A29" s="27">
        <v>24</v>
      </c>
      <c r="B29" s="28" t="s">
        <v>28</v>
      </c>
      <c r="C29" s="36">
        <v>704</v>
      </c>
      <c r="D29" s="36" t="str">
        <f t="shared" si="0"/>
        <v>2-1-704</v>
      </c>
      <c r="E29" s="28" t="str">
        <f t="shared" si="1"/>
        <v>7</v>
      </c>
      <c r="F29" s="27" t="s">
        <v>17</v>
      </c>
      <c r="G29" s="29">
        <v>2.9</v>
      </c>
      <c r="H29" s="30">
        <v>101.08</v>
      </c>
      <c r="I29" s="29">
        <f t="shared" si="2"/>
        <v>20.980000000000004</v>
      </c>
      <c r="J29" s="31">
        <v>80.099999999999994</v>
      </c>
      <c r="K29" s="14">
        <f t="shared" si="3"/>
        <v>6741.2946200824999</v>
      </c>
      <c r="L29" s="14">
        <f t="shared" si="4"/>
        <v>8506.9920124586661</v>
      </c>
      <c r="M29" s="14">
        <v>681410.06019793905</v>
      </c>
      <c r="N29" s="32"/>
      <c r="O29" s="27" t="s">
        <v>18</v>
      </c>
      <c r="P29" s="15" t="s">
        <v>19</v>
      </c>
    </row>
    <row r="30" spans="1:16" s="33" customFormat="1" ht="16.5" customHeight="1">
      <c r="A30" s="27">
        <v>25</v>
      </c>
      <c r="B30" s="28" t="s">
        <v>28</v>
      </c>
      <c r="C30" s="36">
        <v>706</v>
      </c>
      <c r="D30" s="36" t="str">
        <f t="shared" si="0"/>
        <v>2-1-706</v>
      </c>
      <c r="E30" s="28" t="str">
        <f t="shared" si="1"/>
        <v>7</v>
      </c>
      <c r="F30" s="27" t="s">
        <v>17</v>
      </c>
      <c r="G30" s="29">
        <v>2.9</v>
      </c>
      <c r="H30" s="30">
        <v>90.18</v>
      </c>
      <c r="I30" s="29">
        <f t="shared" si="2"/>
        <v>18.720000000000013</v>
      </c>
      <c r="J30" s="31">
        <v>71.459999999999994</v>
      </c>
      <c r="K30" s="14">
        <f t="shared" si="3"/>
        <v>6585.1314052362641</v>
      </c>
      <c r="L30" s="14">
        <f t="shared" si="4"/>
        <v>8310.2036121495439</v>
      </c>
      <c r="M30" s="14">
        <v>593847.15012420632</v>
      </c>
      <c r="N30" s="32"/>
      <c r="O30" s="27" t="s">
        <v>18</v>
      </c>
      <c r="P30" s="15" t="s">
        <v>19</v>
      </c>
    </row>
    <row r="31" spans="1:16" s="33" customFormat="1" ht="16.5" customHeight="1">
      <c r="A31" s="27">
        <v>26</v>
      </c>
      <c r="B31" s="28" t="s">
        <v>28</v>
      </c>
      <c r="C31" s="36">
        <v>801</v>
      </c>
      <c r="D31" s="36" t="str">
        <f t="shared" si="0"/>
        <v>2-1-801</v>
      </c>
      <c r="E31" s="28" t="str">
        <f t="shared" si="1"/>
        <v>8</v>
      </c>
      <c r="F31" s="27" t="s">
        <v>17</v>
      </c>
      <c r="G31" s="29">
        <v>2.9</v>
      </c>
      <c r="H31" s="30">
        <v>90.18</v>
      </c>
      <c r="I31" s="29">
        <f t="shared" si="2"/>
        <v>18.720000000000013</v>
      </c>
      <c r="J31" s="29">
        <v>71.459999999999994</v>
      </c>
      <c r="K31" s="14">
        <f t="shared" si="3"/>
        <v>6658.0148839871817</v>
      </c>
      <c r="L31" s="14">
        <f t="shared" si="4"/>
        <v>8402.1799921349593</v>
      </c>
      <c r="M31" s="14">
        <v>600419.7822379641</v>
      </c>
      <c r="N31" s="32"/>
      <c r="O31" s="27" t="s">
        <v>18</v>
      </c>
      <c r="P31" s="15" t="s">
        <v>19</v>
      </c>
    </row>
    <row r="32" spans="1:16" s="33" customFormat="1" ht="16.5" customHeight="1">
      <c r="A32" s="27">
        <v>27</v>
      </c>
      <c r="B32" s="28" t="s">
        <v>28</v>
      </c>
      <c r="C32" s="36">
        <v>803</v>
      </c>
      <c r="D32" s="36" t="str">
        <f t="shared" si="0"/>
        <v>2-1-803</v>
      </c>
      <c r="E32" s="28" t="str">
        <f t="shared" si="1"/>
        <v>8</v>
      </c>
      <c r="F32" s="27" t="s">
        <v>17</v>
      </c>
      <c r="G32" s="29">
        <v>2.9</v>
      </c>
      <c r="H32" s="30">
        <v>101.08</v>
      </c>
      <c r="I32" s="29">
        <f t="shared" si="2"/>
        <v>20.980000000000004</v>
      </c>
      <c r="J32" s="29">
        <v>80.099999999999994</v>
      </c>
      <c r="K32" s="14">
        <f t="shared" si="3"/>
        <v>6866.233929962973</v>
      </c>
      <c r="L32" s="14">
        <f t="shared" si="4"/>
        <v>8664.6557508196929</v>
      </c>
      <c r="M32" s="14">
        <v>694038.92564065731</v>
      </c>
      <c r="N32" s="32"/>
      <c r="O32" s="27" t="s">
        <v>18</v>
      </c>
      <c r="P32" s="15" t="s">
        <v>19</v>
      </c>
    </row>
    <row r="33" spans="1:16" s="33" customFormat="1" ht="16.5" customHeight="1">
      <c r="A33" s="27">
        <v>28</v>
      </c>
      <c r="B33" s="28" t="s">
        <v>28</v>
      </c>
      <c r="C33" s="36">
        <v>804</v>
      </c>
      <c r="D33" s="36" t="str">
        <f t="shared" si="0"/>
        <v>2-1-804</v>
      </c>
      <c r="E33" s="28" t="str">
        <f t="shared" si="1"/>
        <v>8</v>
      </c>
      <c r="F33" s="27" t="s">
        <v>17</v>
      </c>
      <c r="G33" s="29">
        <v>2.9</v>
      </c>
      <c r="H33" s="30">
        <v>101.08</v>
      </c>
      <c r="I33" s="29">
        <f t="shared" si="2"/>
        <v>20.980000000000004</v>
      </c>
      <c r="J33" s="29">
        <v>80.099999999999994</v>
      </c>
      <c r="K33" s="14">
        <f t="shared" si="3"/>
        <v>6762.1212717377603</v>
      </c>
      <c r="L33" s="14">
        <f t="shared" si="4"/>
        <v>8533.273634797164</v>
      </c>
      <c r="M33" s="14">
        <v>683515.2181472528</v>
      </c>
      <c r="N33" s="32"/>
      <c r="O33" s="27" t="s">
        <v>18</v>
      </c>
      <c r="P33" s="15" t="s">
        <v>19</v>
      </c>
    </row>
    <row r="34" spans="1:16" s="33" customFormat="1" ht="16.5" customHeight="1">
      <c r="A34" s="27">
        <v>29</v>
      </c>
      <c r="B34" s="28" t="s">
        <v>28</v>
      </c>
      <c r="C34" s="36">
        <v>806</v>
      </c>
      <c r="D34" s="36" t="str">
        <f t="shared" si="0"/>
        <v>2-1-806</v>
      </c>
      <c r="E34" s="28" t="str">
        <f t="shared" si="1"/>
        <v>8</v>
      </c>
      <c r="F34" s="27" t="s">
        <v>17</v>
      </c>
      <c r="G34" s="29">
        <v>2.9</v>
      </c>
      <c r="H34" s="30">
        <v>90.18</v>
      </c>
      <c r="I34" s="29">
        <f t="shared" si="2"/>
        <v>18.720000000000013</v>
      </c>
      <c r="J34" s="29">
        <v>71.459999999999994</v>
      </c>
      <c r="K34" s="14">
        <f t="shared" si="3"/>
        <v>6605.9585548745754</v>
      </c>
      <c r="L34" s="14">
        <f t="shared" si="4"/>
        <v>8336.4867405344157</v>
      </c>
      <c r="M34" s="14">
        <v>595725.34247858927</v>
      </c>
      <c r="N34" s="32"/>
      <c r="O34" s="27" t="s">
        <v>18</v>
      </c>
      <c r="P34" s="15" t="s">
        <v>19</v>
      </c>
    </row>
    <row r="35" spans="1:16" s="33" customFormat="1" ht="16.5" customHeight="1">
      <c r="A35" s="27">
        <v>30</v>
      </c>
      <c r="B35" s="28" t="s">
        <v>28</v>
      </c>
      <c r="C35" s="36">
        <v>901</v>
      </c>
      <c r="D35" s="36" t="str">
        <f t="shared" si="0"/>
        <v>2-1-901</v>
      </c>
      <c r="E35" s="28" t="str">
        <f t="shared" si="1"/>
        <v>9</v>
      </c>
      <c r="F35" s="27" t="s">
        <v>17</v>
      </c>
      <c r="G35" s="29">
        <v>2.9</v>
      </c>
      <c r="H35" s="30">
        <v>90.18</v>
      </c>
      <c r="I35" s="29">
        <f t="shared" si="2"/>
        <v>18.720000000000013</v>
      </c>
      <c r="J35" s="29">
        <v>71.459999999999994</v>
      </c>
      <c r="K35" s="14">
        <f t="shared" si="3"/>
        <v>6678.830488642323</v>
      </c>
      <c r="L35" s="14">
        <f t="shared" si="4"/>
        <v>8428.448551158197</v>
      </c>
      <c r="M35" s="14">
        <v>602296.93346576474</v>
      </c>
      <c r="N35" s="32"/>
      <c r="O35" s="27" t="s">
        <v>18</v>
      </c>
      <c r="P35" s="15" t="s">
        <v>19</v>
      </c>
    </row>
    <row r="36" spans="1:16" s="33" customFormat="1" ht="16.5" customHeight="1">
      <c r="A36" s="27">
        <v>31</v>
      </c>
      <c r="B36" s="28" t="s">
        <v>28</v>
      </c>
      <c r="C36" s="36">
        <v>906</v>
      </c>
      <c r="D36" s="36" t="str">
        <f t="shared" si="0"/>
        <v>2-1-906</v>
      </c>
      <c r="E36" s="28" t="str">
        <f t="shared" si="1"/>
        <v>9</v>
      </c>
      <c r="F36" s="27" t="s">
        <v>17</v>
      </c>
      <c r="G36" s="29">
        <v>2.9</v>
      </c>
      <c r="H36" s="30">
        <v>90.18</v>
      </c>
      <c r="I36" s="29">
        <f t="shared" si="2"/>
        <v>18.720000000000013</v>
      </c>
      <c r="J36" s="29">
        <v>71.459999999999994</v>
      </c>
      <c r="K36" s="14">
        <f t="shared" si="3"/>
        <v>6626.7741595297157</v>
      </c>
      <c r="L36" s="14">
        <f t="shared" si="4"/>
        <v>8362.7552995576534</v>
      </c>
      <c r="M36" s="14">
        <v>597602.4937063898</v>
      </c>
      <c r="N36" s="32"/>
      <c r="O36" s="27" t="s">
        <v>18</v>
      </c>
      <c r="P36" s="15" t="s">
        <v>19</v>
      </c>
    </row>
    <row r="37" spans="1:16" s="33" customFormat="1" ht="16.5" customHeight="1">
      <c r="A37" s="27">
        <v>32</v>
      </c>
      <c r="B37" s="27" t="s">
        <v>28</v>
      </c>
      <c r="C37" s="36">
        <v>1001</v>
      </c>
      <c r="D37" s="36" t="str">
        <f t="shared" si="0"/>
        <v>2-1-1001</v>
      </c>
      <c r="E37" s="28" t="str">
        <f>LEFT(C37,2)</f>
        <v>10</v>
      </c>
      <c r="F37" s="27" t="s">
        <v>17</v>
      </c>
      <c r="G37" s="29">
        <v>2.9</v>
      </c>
      <c r="H37" s="30">
        <v>90.18</v>
      </c>
      <c r="I37" s="29">
        <f t="shared" si="2"/>
        <v>18.720000000000013</v>
      </c>
      <c r="J37" s="29">
        <v>71.459999999999994</v>
      </c>
      <c r="K37" s="14">
        <f t="shared" si="3"/>
        <v>6699.6576382806325</v>
      </c>
      <c r="L37" s="14">
        <f t="shared" si="4"/>
        <v>8454.731679543067</v>
      </c>
      <c r="M37" s="14">
        <v>604175.12582014746</v>
      </c>
      <c r="N37" s="32"/>
      <c r="O37" s="27" t="s">
        <v>18</v>
      </c>
      <c r="P37" s="15" t="s">
        <v>19</v>
      </c>
    </row>
    <row r="38" spans="1:16" s="33" customFormat="1" ht="16.5" customHeight="1">
      <c r="A38" s="27">
        <v>33</v>
      </c>
      <c r="B38" s="27" t="s">
        <v>28</v>
      </c>
      <c r="C38" s="36">
        <v>1006</v>
      </c>
      <c r="D38" s="36" t="str">
        <f t="shared" si="0"/>
        <v>2-1-1006</v>
      </c>
      <c r="E38" s="28" t="str">
        <f t="shared" ref="E38:E101" si="5">LEFT(C38,2)</f>
        <v>10</v>
      </c>
      <c r="F38" s="27" t="s">
        <v>17</v>
      </c>
      <c r="G38" s="29">
        <v>2.9</v>
      </c>
      <c r="H38" s="30">
        <v>90.18</v>
      </c>
      <c r="I38" s="29">
        <f t="shared" si="2"/>
        <v>18.720000000000013</v>
      </c>
      <c r="J38" s="29">
        <v>71.459999999999994</v>
      </c>
      <c r="K38" s="14">
        <f t="shared" si="3"/>
        <v>6647.6013091680261</v>
      </c>
      <c r="L38" s="14">
        <f t="shared" si="4"/>
        <v>8389.0384279425234</v>
      </c>
      <c r="M38" s="14">
        <v>599480.68606077263</v>
      </c>
      <c r="N38" s="32"/>
      <c r="O38" s="27" t="s">
        <v>18</v>
      </c>
      <c r="P38" s="15" t="s">
        <v>19</v>
      </c>
    </row>
    <row r="39" spans="1:16" s="33" customFormat="1" ht="16.5" customHeight="1">
      <c r="A39" s="27">
        <v>34</v>
      </c>
      <c r="B39" s="27" t="s">
        <v>28</v>
      </c>
      <c r="C39" s="36">
        <v>1101</v>
      </c>
      <c r="D39" s="36" t="str">
        <f t="shared" si="0"/>
        <v>2-1-1101</v>
      </c>
      <c r="E39" s="28" t="str">
        <f t="shared" si="5"/>
        <v>11</v>
      </c>
      <c r="F39" s="27" t="s">
        <v>17</v>
      </c>
      <c r="G39" s="29">
        <v>2.9</v>
      </c>
      <c r="H39" s="30">
        <v>90.18</v>
      </c>
      <c r="I39" s="29">
        <f t="shared" si="2"/>
        <v>18.720000000000013</v>
      </c>
      <c r="J39" s="29">
        <v>71.459999999999994</v>
      </c>
      <c r="K39" s="14">
        <f t="shared" si="3"/>
        <v>6720.4732429357719</v>
      </c>
      <c r="L39" s="14">
        <f t="shared" si="4"/>
        <v>8481.0002385663029</v>
      </c>
      <c r="M39" s="14">
        <v>606052.27704794798</v>
      </c>
      <c r="N39" s="32"/>
      <c r="O39" s="27" t="s">
        <v>18</v>
      </c>
      <c r="P39" s="15" t="s">
        <v>19</v>
      </c>
    </row>
    <row r="40" spans="1:16" s="33" customFormat="1" ht="16.5" customHeight="1">
      <c r="A40" s="27">
        <v>35</v>
      </c>
      <c r="B40" s="27" t="s">
        <v>28</v>
      </c>
      <c r="C40" s="36">
        <v>1103</v>
      </c>
      <c r="D40" s="36" t="str">
        <f t="shared" si="0"/>
        <v>2-1-1103</v>
      </c>
      <c r="E40" s="28" t="str">
        <f t="shared" si="5"/>
        <v>11</v>
      </c>
      <c r="F40" s="27" t="s">
        <v>17</v>
      </c>
      <c r="G40" s="29">
        <v>2.9</v>
      </c>
      <c r="H40" s="30">
        <v>101.08</v>
      </c>
      <c r="I40" s="29">
        <f t="shared" si="2"/>
        <v>20.980000000000004</v>
      </c>
      <c r="J40" s="29">
        <v>80.099999999999994</v>
      </c>
      <c r="K40" s="14">
        <f t="shared" si="3"/>
        <v>6928.7035849032109</v>
      </c>
      <c r="L40" s="14">
        <f t="shared" si="4"/>
        <v>8743.4876200002072</v>
      </c>
      <c r="M40" s="14">
        <v>700353.3583620165</v>
      </c>
      <c r="N40" s="32"/>
      <c r="O40" s="27" t="s">
        <v>18</v>
      </c>
      <c r="P40" s="15" t="s">
        <v>19</v>
      </c>
    </row>
    <row r="41" spans="1:16" s="33" customFormat="1" ht="16.5" customHeight="1">
      <c r="A41" s="27">
        <v>36</v>
      </c>
      <c r="B41" s="27" t="s">
        <v>28</v>
      </c>
      <c r="C41" s="36">
        <v>1106</v>
      </c>
      <c r="D41" s="36" t="str">
        <f t="shared" si="0"/>
        <v>2-1-1106</v>
      </c>
      <c r="E41" s="28" t="str">
        <f t="shared" si="5"/>
        <v>11</v>
      </c>
      <c r="F41" s="27" t="s">
        <v>17</v>
      </c>
      <c r="G41" s="29">
        <v>2.9</v>
      </c>
      <c r="H41" s="30">
        <v>90.18</v>
      </c>
      <c r="I41" s="29">
        <f t="shared" si="2"/>
        <v>18.720000000000013</v>
      </c>
      <c r="J41" s="29">
        <v>71.459999999999994</v>
      </c>
      <c r="K41" s="14">
        <f t="shared" si="3"/>
        <v>6668.4169138231673</v>
      </c>
      <c r="L41" s="14">
        <f t="shared" si="4"/>
        <v>8415.3069869657611</v>
      </c>
      <c r="M41" s="14">
        <v>601357.83728857327</v>
      </c>
      <c r="N41" s="32"/>
      <c r="O41" s="27" t="s">
        <v>18</v>
      </c>
      <c r="P41" s="15" t="s">
        <v>19</v>
      </c>
    </row>
    <row r="42" spans="1:16" s="33" customFormat="1" ht="16.5" customHeight="1">
      <c r="A42" s="27">
        <v>37</v>
      </c>
      <c r="B42" s="27" t="s">
        <v>28</v>
      </c>
      <c r="C42" s="36">
        <v>1201</v>
      </c>
      <c r="D42" s="36" t="str">
        <f t="shared" si="0"/>
        <v>2-1-1201</v>
      </c>
      <c r="E42" s="28" t="str">
        <f t="shared" si="5"/>
        <v>12</v>
      </c>
      <c r="F42" s="27" t="s">
        <v>17</v>
      </c>
      <c r="G42" s="29">
        <v>2.9</v>
      </c>
      <c r="H42" s="30">
        <v>90.18</v>
      </c>
      <c r="I42" s="29">
        <f t="shared" si="2"/>
        <v>18.720000000000013</v>
      </c>
      <c r="J42" s="29">
        <v>71.459999999999994</v>
      </c>
      <c r="K42" s="14">
        <f t="shared" si="3"/>
        <v>6741.3003925740841</v>
      </c>
      <c r="L42" s="14">
        <f t="shared" si="4"/>
        <v>8507.2833669511747</v>
      </c>
      <c r="M42" s="14">
        <v>607930.46940233093</v>
      </c>
      <c r="N42" s="32"/>
      <c r="O42" s="27" t="s">
        <v>18</v>
      </c>
      <c r="P42" s="15" t="s">
        <v>19</v>
      </c>
    </row>
    <row r="43" spans="1:16" s="33" customFormat="1" ht="16.5" customHeight="1">
      <c r="A43" s="27">
        <v>38</v>
      </c>
      <c r="B43" s="27" t="s">
        <v>28</v>
      </c>
      <c r="C43" s="36">
        <v>1203</v>
      </c>
      <c r="D43" s="36" t="str">
        <f t="shared" si="0"/>
        <v>2-1-1203</v>
      </c>
      <c r="E43" s="28" t="str">
        <f t="shared" si="5"/>
        <v>12</v>
      </c>
      <c r="F43" s="27" t="s">
        <v>17</v>
      </c>
      <c r="G43" s="29">
        <v>2.9</v>
      </c>
      <c r="H43" s="30">
        <v>101.08</v>
      </c>
      <c r="I43" s="29">
        <f t="shared" si="2"/>
        <v>20.980000000000004</v>
      </c>
      <c r="J43" s="29">
        <v>80.099999999999994</v>
      </c>
      <c r="K43" s="14">
        <f t="shared" si="3"/>
        <v>6949.5199365329254</v>
      </c>
      <c r="L43" s="14">
        <f t="shared" si="4"/>
        <v>8769.756244503722</v>
      </c>
      <c r="M43" s="14">
        <v>702457.47518474807</v>
      </c>
      <c r="N43" s="32"/>
      <c r="O43" s="27" t="s">
        <v>18</v>
      </c>
      <c r="P43" s="15" t="s">
        <v>19</v>
      </c>
    </row>
    <row r="44" spans="1:16" s="33" customFormat="1" ht="16.5" customHeight="1">
      <c r="A44" s="27">
        <v>39</v>
      </c>
      <c r="B44" s="27" t="s">
        <v>28</v>
      </c>
      <c r="C44" s="36">
        <v>1206</v>
      </c>
      <c r="D44" s="36" t="str">
        <f t="shared" si="0"/>
        <v>2-1-1206</v>
      </c>
      <c r="E44" s="28" t="str">
        <f t="shared" si="5"/>
        <v>12</v>
      </c>
      <c r="F44" s="27" t="s">
        <v>17</v>
      </c>
      <c r="G44" s="29">
        <v>2.9</v>
      </c>
      <c r="H44" s="30">
        <v>90.18</v>
      </c>
      <c r="I44" s="29">
        <f t="shared" si="2"/>
        <v>18.720000000000013</v>
      </c>
      <c r="J44" s="29">
        <v>71.459999999999994</v>
      </c>
      <c r="K44" s="14">
        <f t="shared" si="3"/>
        <v>6689.2440634614777</v>
      </c>
      <c r="L44" s="14">
        <f t="shared" si="4"/>
        <v>8441.5901153506311</v>
      </c>
      <c r="M44" s="14">
        <v>603236.0296429561</v>
      </c>
      <c r="N44" s="32"/>
      <c r="O44" s="27" t="s">
        <v>18</v>
      </c>
      <c r="P44" s="15" t="s">
        <v>19</v>
      </c>
    </row>
    <row r="45" spans="1:16" s="33" customFormat="1" ht="16.5" customHeight="1">
      <c r="A45" s="27">
        <v>40</v>
      </c>
      <c r="B45" s="27" t="s">
        <v>28</v>
      </c>
      <c r="C45" s="36">
        <v>1301</v>
      </c>
      <c r="D45" s="36" t="str">
        <f t="shared" si="0"/>
        <v>2-1-1301</v>
      </c>
      <c r="E45" s="28" t="str">
        <f t="shared" si="5"/>
        <v>13</v>
      </c>
      <c r="F45" s="27" t="s">
        <v>17</v>
      </c>
      <c r="G45" s="29">
        <v>2.9</v>
      </c>
      <c r="H45" s="30">
        <v>90.18</v>
      </c>
      <c r="I45" s="29">
        <f t="shared" si="2"/>
        <v>18.720000000000013</v>
      </c>
      <c r="J45" s="29">
        <v>71.459999999999994</v>
      </c>
      <c r="K45" s="14">
        <f t="shared" si="3"/>
        <v>6762.1275422123945</v>
      </c>
      <c r="L45" s="14">
        <f t="shared" si="4"/>
        <v>8533.5664953360447</v>
      </c>
      <c r="M45" s="14">
        <v>609808.66175671376</v>
      </c>
      <c r="N45" s="32"/>
      <c r="O45" s="27" t="s">
        <v>18</v>
      </c>
      <c r="P45" s="15" t="s">
        <v>19</v>
      </c>
    </row>
    <row r="46" spans="1:16" s="33" customFormat="1" ht="16.5" customHeight="1">
      <c r="A46" s="27">
        <v>41</v>
      </c>
      <c r="B46" s="27" t="s">
        <v>28</v>
      </c>
      <c r="C46" s="36">
        <v>1303</v>
      </c>
      <c r="D46" s="36" t="str">
        <f t="shared" si="0"/>
        <v>2-1-1303</v>
      </c>
      <c r="E46" s="28" t="str">
        <f t="shared" si="5"/>
        <v>13</v>
      </c>
      <c r="F46" s="27" t="s">
        <v>17</v>
      </c>
      <c r="G46" s="29">
        <v>2.9</v>
      </c>
      <c r="H46" s="30">
        <v>101.08</v>
      </c>
      <c r="I46" s="29">
        <f t="shared" si="2"/>
        <v>20.980000000000004</v>
      </c>
      <c r="J46" s="29">
        <v>80.099999999999994</v>
      </c>
      <c r="K46" s="14">
        <f t="shared" si="3"/>
        <v>6970.3465881881848</v>
      </c>
      <c r="L46" s="14">
        <f t="shared" si="4"/>
        <v>8796.03786684222</v>
      </c>
      <c r="M46" s="14">
        <v>704562.6331340617</v>
      </c>
      <c r="N46" s="32"/>
      <c r="O46" s="27" t="s">
        <v>18</v>
      </c>
      <c r="P46" s="15" t="s">
        <v>19</v>
      </c>
    </row>
    <row r="47" spans="1:16" s="33" customFormat="1" ht="16.5" customHeight="1">
      <c r="A47" s="27">
        <v>42</v>
      </c>
      <c r="B47" s="27" t="s">
        <v>28</v>
      </c>
      <c r="C47" s="36">
        <v>1306</v>
      </c>
      <c r="D47" s="36" t="str">
        <f t="shared" si="0"/>
        <v>2-1-1306</v>
      </c>
      <c r="E47" s="28" t="str">
        <f t="shared" si="5"/>
        <v>13</v>
      </c>
      <c r="F47" s="27" t="s">
        <v>17</v>
      </c>
      <c r="G47" s="29">
        <v>2.9</v>
      </c>
      <c r="H47" s="30">
        <v>90.18</v>
      </c>
      <c r="I47" s="29">
        <f t="shared" si="2"/>
        <v>18.720000000000013</v>
      </c>
      <c r="J47" s="29">
        <v>71.459999999999994</v>
      </c>
      <c r="K47" s="14">
        <f t="shared" si="3"/>
        <v>6710.0712130997881</v>
      </c>
      <c r="L47" s="14">
        <f t="shared" si="4"/>
        <v>8467.8732437355029</v>
      </c>
      <c r="M47" s="14">
        <v>605114.22199733893</v>
      </c>
      <c r="N47" s="32"/>
      <c r="O47" s="27" t="s">
        <v>18</v>
      </c>
      <c r="P47" s="15" t="s">
        <v>19</v>
      </c>
    </row>
    <row r="48" spans="1:16" s="33" customFormat="1" ht="16.5" customHeight="1">
      <c r="A48" s="27">
        <v>43</v>
      </c>
      <c r="B48" s="27" t="s">
        <v>28</v>
      </c>
      <c r="C48" s="36">
        <v>1401</v>
      </c>
      <c r="D48" s="36" t="str">
        <f t="shared" si="0"/>
        <v>2-1-1401</v>
      </c>
      <c r="E48" s="28" t="str">
        <f t="shared" si="5"/>
        <v>14</v>
      </c>
      <c r="F48" s="27" t="s">
        <v>17</v>
      </c>
      <c r="G48" s="29">
        <v>2.9</v>
      </c>
      <c r="H48" s="30">
        <v>90.18</v>
      </c>
      <c r="I48" s="29">
        <f t="shared" si="2"/>
        <v>18.720000000000013</v>
      </c>
      <c r="J48" s="29">
        <v>71.459999999999994</v>
      </c>
      <c r="K48" s="14">
        <f t="shared" si="3"/>
        <v>6782.9431468675339</v>
      </c>
      <c r="L48" s="14">
        <f t="shared" si="4"/>
        <v>8559.8350543592824</v>
      </c>
      <c r="M48" s="14">
        <v>611685.81298451428</v>
      </c>
      <c r="N48" s="32"/>
      <c r="O48" s="27" t="s">
        <v>18</v>
      </c>
      <c r="P48" s="15" t="s">
        <v>19</v>
      </c>
    </row>
    <row r="49" spans="1:16" s="45" customFormat="1" ht="16.5" customHeight="1">
      <c r="A49" s="27">
        <v>44</v>
      </c>
      <c r="B49" s="37" t="s">
        <v>28</v>
      </c>
      <c r="C49" s="38">
        <v>1403</v>
      </c>
      <c r="D49" s="36" t="str">
        <f t="shared" si="0"/>
        <v>2-1-1403</v>
      </c>
      <c r="E49" s="39" t="str">
        <f t="shared" si="5"/>
        <v>14</v>
      </c>
      <c r="F49" s="37" t="s">
        <v>17</v>
      </c>
      <c r="G49" s="40">
        <v>2.9</v>
      </c>
      <c r="H49" s="41">
        <v>101.08</v>
      </c>
      <c r="I49" s="40">
        <f t="shared" si="2"/>
        <v>20.980000000000004</v>
      </c>
      <c r="J49" s="40">
        <v>80.099999999999994</v>
      </c>
      <c r="K49" s="42">
        <f t="shared" si="3"/>
        <v>6991.1732398434451</v>
      </c>
      <c r="L49" s="42">
        <f t="shared" si="4"/>
        <v>8822.3194891807179</v>
      </c>
      <c r="M49" s="42">
        <v>706667.79108337546</v>
      </c>
      <c r="N49" s="43"/>
      <c r="O49" s="37" t="s">
        <v>18</v>
      </c>
      <c r="P49" s="44" t="s">
        <v>19</v>
      </c>
    </row>
    <row r="50" spans="1:16" s="33" customFormat="1" ht="16.5" customHeight="1">
      <c r="A50" s="27">
        <v>45</v>
      </c>
      <c r="B50" s="27" t="s">
        <v>28</v>
      </c>
      <c r="C50" s="36">
        <v>1404</v>
      </c>
      <c r="D50" s="36" t="str">
        <f t="shared" si="0"/>
        <v>2-1-1404</v>
      </c>
      <c r="E50" s="28" t="str">
        <f t="shared" si="5"/>
        <v>14</v>
      </c>
      <c r="F50" s="27" t="s">
        <v>17</v>
      </c>
      <c r="G50" s="29">
        <v>2.9</v>
      </c>
      <c r="H50" s="30">
        <v>101.08</v>
      </c>
      <c r="I50" s="29">
        <f t="shared" si="2"/>
        <v>20.980000000000004</v>
      </c>
      <c r="J50" s="29">
        <v>80.099999999999994</v>
      </c>
      <c r="K50" s="14">
        <f t="shared" si="3"/>
        <v>6887.0605816182342</v>
      </c>
      <c r="L50" s="14">
        <f t="shared" si="4"/>
        <v>8690.9373731581909</v>
      </c>
      <c r="M50" s="14">
        <v>696144.08358997107</v>
      </c>
      <c r="N50" s="32"/>
      <c r="O50" s="27" t="s">
        <v>18</v>
      </c>
      <c r="P50" s="15" t="s">
        <v>19</v>
      </c>
    </row>
    <row r="51" spans="1:16" s="33" customFormat="1" ht="16.5" customHeight="1">
      <c r="A51" s="27">
        <v>46</v>
      </c>
      <c r="B51" s="27" t="s">
        <v>28</v>
      </c>
      <c r="C51" s="36">
        <v>1406</v>
      </c>
      <c r="D51" s="36" t="str">
        <f t="shared" si="0"/>
        <v>2-1-1406</v>
      </c>
      <c r="E51" s="28" t="str">
        <f t="shared" si="5"/>
        <v>14</v>
      </c>
      <c r="F51" s="27" t="s">
        <v>17</v>
      </c>
      <c r="G51" s="29">
        <v>2.9</v>
      </c>
      <c r="H51" s="30">
        <v>90.18</v>
      </c>
      <c r="I51" s="29">
        <f t="shared" si="2"/>
        <v>18.720000000000013</v>
      </c>
      <c r="J51" s="29">
        <v>71.459999999999994</v>
      </c>
      <c r="K51" s="14">
        <f t="shared" si="3"/>
        <v>6730.8868177549284</v>
      </c>
      <c r="L51" s="14">
        <f t="shared" si="4"/>
        <v>8494.1418027587388</v>
      </c>
      <c r="M51" s="14">
        <v>606991.37322513945</v>
      </c>
      <c r="N51" s="32"/>
      <c r="O51" s="27" t="s">
        <v>18</v>
      </c>
      <c r="P51" s="15" t="s">
        <v>19</v>
      </c>
    </row>
    <row r="52" spans="1:16" s="33" customFormat="1" ht="16.5" customHeight="1">
      <c r="A52" s="27">
        <v>47</v>
      </c>
      <c r="B52" s="27" t="s">
        <v>29</v>
      </c>
      <c r="C52" s="36">
        <v>1405</v>
      </c>
      <c r="D52" s="36" t="str">
        <f t="shared" si="0"/>
        <v>2-2-1405</v>
      </c>
      <c r="E52" s="28" t="str">
        <f t="shared" si="5"/>
        <v>14</v>
      </c>
      <c r="F52" s="27" t="s">
        <v>17</v>
      </c>
      <c r="G52" s="29">
        <v>2.9</v>
      </c>
      <c r="H52" s="30">
        <v>90.3</v>
      </c>
      <c r="I52" s="29">
        <f t="shared" si="2"/>
        <v>18.840000000000003</v>
      </c>
      <c r="J52" s="29">
        <v>71.459999999999994</v>
      </c>
      <c r="K52" s="14">
        <f t="shared" si="3"/>
        <v>6194.7992009302316</v>
      </c>
      <c r="L52" s="14">
        <f t="shared" si="4"/>
        <v>7828.0208206549105</v>
      </c>
      <c r="M52" s="14">
        <v>559390.36784399988</v>
      </c>
      <c r="N52" s="32"/>
      <c r="O52" s="27" t="s">
        <v>18</v>
      </c>
      <c r="P52" s="15" t="s">
        <v>19</v>
      </c>
    </row>
    <row r="53" spans="1:16" s="33" customFormat="1" ht="16.5" customHeight="1">
      <c r="A53" s="27">
        <v>48</v>
      </c>
      <c r="B53" s="27" t="s">
        <v>28</v>
      </c>
      <c r="C53" s="36">
        <v>1501</v>
      </c>
      <c r="D53" s="36" t="str">
        <f t="shared" si="0"/>
        <v>2-1-1501</v>
      </c>
      <c r="E53" s="28" t="str">
        <f t="shared" si="5"/>
        <v>15</v>
      </c>
      <c r="F53" s="27" t="s">
        <v>17</v>
      </c>
      <c r="G53" s="29">
        <v>2.9</v>
      </c>
      <c r="H53" s="29">
        <v>90.18</v>
      </c>
      <c r="I53" s="29">
        <f t="shared" si="2"/>
        <v>18.720000000000013</v>
      </c>
      <c r="J53" s="29">
        <v>71.459999999999994</v>
      </c>
      <c r="K53" s="14">
        <f t="shared" si="3"/>
        <v>6803.7702965058443</v>
      </c>
      <c r="L53" s="14">
        <f t="shared" si="4"/>
        <v>8586.1181827441524</v>
      </c>
      <c r="M53" s="14">
        <v>613564.00533889711</v>
      </c>
      <c r="N53" s="32"/>
      <c r="O53" s="27" t="s">
        <v>18</v>
      </c>
      <c r="P53" s="15" t="s">
        <v>19</v>
      </c>
    </row>
    <row r="54" spans="1:16" s="33" customFormat="1" ht="16.5" customHeight="1">
      <c r="A54" s="27">
        <v>49</v>
      </c>
      <c r="B54" s="27" t="s">
        <v>28</v>
      </c>
      <c r="C54" s="36">
        <v>1503</v>
      </c>
      <c r="D54" s="36" t="str">
        <f t="shared" si="0"/>
        <v>2-1-1503</v>
      </c>
      <c r="E54" s="28" t="str">
        <f t="shared" si="5"/>
        <v>15</v>
      </c>
      <c r="F54" s="27" t="s">
        <v>17</v>
      </c>
      <c r="G54" s="29">
        <v>2.9</v>
      </c>
      <c r="H54" s="29">
        <v>101.08</v>
      </c>
      <c r="I54" s="29">
        <f t="shared" si="2"/>
        <v>20.980000000000004</v>
      </c>
      <c r="J54" s="29">
        <v>80.099999999999994</v>
      </c>
      <c r="K54" s="14">
        <f t="shared" si="3"/>
        <v>7011.9895914731605</v>
      </c>
      <c r="L54" s="14">
        <f t="shared" si="4"/>
        <v>8848.5881136842327</v>
      </c>
      <c r="M54" s="14">
        <v>708771.90790610702</v>
      </c>
      <c r="N54" s="32"/>
      <c r="O54" s="27" t="s">
        <v>18</v>
      </c>
      <c r="P54" s="15" t="s">
        <v>19</v>
      </c>
    </row>
    <row r="55" spans="1:16" s="33" customFormat="1" ht="16.5" customHeight="1">
      <c r="A55" s="27">
        <v>50</v>
      </c>
      <c r="B55" s="27" t="s">
        <v>28</v>
      </c>
      <c r="C55" s="36">
        <v>1504</v>
      </c>
      <c r="D55" s="36" t="str">
        <f t="shared" si="0"/>
        <v>2-1-1504</v>
      </c>
      <c r="E55" s="28" t="str">
        <f t="shared" si="5"/>
        <v>15</v>
      </c>
      <c r="F55" s="27" t="s">
        <v>17</v>
      </c>
      <c r="G55" s="29">
        <v>2.9</v>
      </c>
      <c r="H55" s="29">
        <v>101.08</v>
      </c>
      <c r="I55" s="29">
        <f t="shared" si="2"/>
        <v>20.980000000000004</v>
      </c>
      <c r="J55" s="29">
        <v>80.099999999999994</v>
      </c>
      <c r="K55" s="14">
        <f t="shared" si="3"/>
        <v>6907.8769332479487</v>
      </c>
      <c r="L55" s="14">
        <f t="shared" si="4"/>
        <v>8717.2059976617056</v>
      </c>
      <c r="M55" s="14">
        <v>698248.20041270263</v>
      </c>
      <c r="N55" s="32"/>
      <c r="O55" s="27" t="s">
        <v>18</v>
      </c>
      <c r="P55" s="15" t="s">
        <v>19</v>
      </c>
    </row>
    <row r="56" spans="1:16" s="33" customFormat="1" ht="16.5" customHeight="1">
      <c r="A56" s="27">
        <v>51</v>
      </c>
      <c r="B56" s="27" t="s">
        <v>29</v>
      </c>
      <c r="C56" s="36">
        <v>1502</v>
      </c>
      <c r="D56" s="36" t="str">
        <f t="shared" si="0"/>
        <v>2-2-1502</v>
      </c>
      <c r="E56" s="28" t="str">
        <f t="shared" si="5"/>
        <v>15</v>
      </c>
      <c r="F56" s="27" t="s">
        <v>17</v>
      </c>
      <c r="G56" s="29">
        <v>2.9</v>
      </c>
      <c r="H56" s="29">
        <v>101.22</v>
      </c>
      <c r="I56" s="29">
        <f t="shared" si="2"/>
        <v>21.120000000000005</v>
      </c>
      <c r="J56" s="29">
        <v>80.099999999999994</v>
      </c>
      <c r="K56" s="14">
        <f t="shared" si="3"/>
        <v>6298.4082348547709</v>
      </c>
      <c r="L56" s="14">
        <f t="shared" si="4"/>
        <v>7959.1121289887633</v>
      </c>
      <c r="M56" s="14">
        <v>637524.88153199991</v>
      </c>
      <c r="N56" s="32"/>
      <c r="O56" s="27" t="s">
        <v>18</v>
      </c>
      <c r="P56" s="15" t="s">
        <v>19</v>
      </c>
    </row>
    <row r="57" spans="1:16" s="33" customFormat="1" ht="16.5" customHeight="1">
      <c r="A57" s="27">
        <v>52</v>
      </c>
      <c r="B57" s="27" t="s">
        <v>28</v>
      </c>
      <c r="C57" s="36">
        <v>1601</v>
      </c>
      <c r="D57" s="36" t="str">
        <f t="shared" si="0"/>
        <v>2-1-1601</v>
      </c>
      <c r="E57" s="28" t="str">
        <f t="shared" si="5"/>
        <v>16</v>
      </c>
      <c r="F57" s="27" t="s">
        <v>17</v>
      </c>
      <c r="G57" s="29">
        <v>2.9</v>
      </c>
      <c r="H57" s="29">
        <v>90.18</v>
      </c>
      <c r="I57" s="29">
        <f t="shared" si="2"/>
        <v>18.720000000000013</v>
      </c>
      <c r="J57" s="29">
        <v>71.459999999999994</v>
      </c>
      <c r="K57" s="14">
        <f t="shared" si="3"/>
        <v>6824.5859011609855</v>
      </c>
      <c r="L57" s="14">
        <f t="shared" si="4"/>
        <v>8612.3867417673919</v>
      </c>
      <c r="M57" s="14">
        <v>615441.15656669775</v>
      </c>
      <c r="N57" s="32"/>
      <c r="O57" s="27" t="s">
        <v>18</v>
      </c>
      <c r="P57" s="15" t="s">
        <v>19</v>
      </c>
    </row>
    <row r="58" spans="1:16" s="33" customFormat="1" ht="16.5" customHeight="1">
      <c r="A58" s="27">
        <v>53</v>
      </c>
      <c r="B58" s="27" t="s">
        <v>28</v>
      </c>
      <c r="C58" s="36">
        <v>1603</v>
      </c>
      <c r="D58" s="36" t="str">
        <f t="shared" si="0"/>
        <v>2-1-1603</v>
      </c>
      <c r="E58" s="28" t="str">
        <f t="shared" si="5"/>
        <v>16</v>
      </c>
      <c r="F58" s="27" t="s">
        <v>17</v>
      </c>
      <c r="G58" s="29">
        <v>2.9</v>
      </c>
      <c r="H58" s="29">
        <v>101.08</v>
      </c>
      <c r="I58" s="29">
        <f t="shared" si="2"/>
        <v>20.980000000000004</v>
      </c>
      <c r="J58" s="29">
        <v>80.099999999999994</v>
      </c>
      <c r="K58" s="14">
        <f t="shared" si="3"/>
        <v>7032.8162431284209</v>
      </c>
      <c r="L58" s="14">
        <f t="shared" si="4"/>
        <v>8874.8697360227325</v>
      </c>
      <c r="M58" s="14">
        <v>710877.06585542078</v>
      </c>
      <c r="N58" s="32"/>
      <c r="O58" s="27" t="s">
        <v>18</v>
      </c>
      <c r="P58" s="15" t="s">
        <v>19</v>
      </c>
    </row>
    <row r="59" spans="1:16" s="33" customFormat="1" ht="16.5" customHeight="1">
      <c r="A59" s="27">
        <v>54</v>
      </c>
      <c r="B59" s="27" t="s">
        <v>28</v>
      </c>
      <c r="C59" s="36">
        <v>1606</v>
      </c>
      <c r="D59" s="36" t="str">
        <f t="shared" si="0"/>
        <v>2-1-1606</v>
      </c>
      <c r="E59" s="28" t="str">
        <f t="shared" si="5"/>
        <v>16</v>
      </c>
      <c r="F59" s="27" t="s">
        <v>17</v>
      </c>
      <c r="G59" s="29">
        <v>2.9</v>
      </c>
      <c r="H59" s="29">
        <v>90.18</v>
      </c>
      <c r="I59" s="29">
        <f t="shared" si="2"/>
        <v>18.720000000000013</v>
      </c>
      <c r="J59" s="29">
        <v>71.459999999999994</v>
      </c>
      <c r="K59" s="14">
        <f t="shared" si="3"/>
        <v>6772.52957204838</v>
      </c>
      <c r="L59" s="14">
        <f t="shared" si="4"/>
        <v>8546.6934901668483</v>
      </c>
      <c r="M59" s="14">
        <v>610746.71680732293</v>
      </c>
      <c r="N59" s="32"/>
      <c r="O59" s="27" t="s">
        <v>18</v>
      </c>
      <c r="P59" s="15" t="s">
        <v>19</v>
      </c>
    </row>
    <row r="60" spans="1:16" s="33" customFormat="1" ht="16.5" customHeight="1">
      <c r="A60" s="27">
        <v>55</v>
      </c>
      <c r="B60" s="27" t="s">
        <v>28</v>
      </c>
      <c r="C60" s="36">
        <v>1701</v>
      </c>
      <c r="D60" s="36" t="str">
        <f t="shared" si="0"/>
        <v>2-1-1701</v>
      </c>
      <c r="E60" s="28" t="str">
        <f t="shared" si="5"/>
        <v>17</v>
      </c>
      <c r="F60" s="27" t="s">
        <v>17</v>
      </c>
      <c r="G60" s="29">
        <v>2.9</v>
      </c>
      <c r="H60" s="29">
        <v>90.18</v>
      </c>
      <c r="I60" s="29">
        <f t="shared" si="2"/>
        <v>18.720000000000013</v>
      </c>
      <c r="J60" s="29">
        <v>71.459999999999994</v>
      </c>
      <c r="K60" s="14">
        <f t="shared" si="3"/>
        <v>6845.413050799295</v>
      </c>
      <c r="L60" s="14">
        <f t="shared" si="4"/>
        <v>8638.66987015226</v>
      </c>
      <c r="M60" s="14">
        <v>617319.34892108047</v>
      </c>
      <c r="N60" s="32"/>
      <c r="O60" s="27" t="s">
        <v>18</v>
      </c>
      <c r="P60" s="15" t="s">
        <v>19</v>
      </c>
    </row>
    <row r="61" spans="1:16" s="33" customFormat="1" ht="16.5" customHeight="1">
      <c r="A61" s="27">
        <v>56</v>
      </c>
      <c r="B61" s="27" t="s">
        <v>28</v>
      </c>
      <c r="C61" s="36">
        <v>1703</v>
      </c>
      <c r="D61" s="36" t="str">
        <f t="shared" si="0"/>
        <v>2-1-1703</v>
      </c>
      <c r="E61" s="28" t="str">
        <f t="shared" si="5"/>
        <v>17</v>
      </c>
      <c r="F61" s="27" t="s">
        <v>17</v>
      </c>
      <c r="G61" s="29">
        <v>2.9</v>
      </c>
      <c r="H61" s="29">
        <v>101.08</v>
      </c>
      <c r="I61" s="29">
        <f t="shared" si="2"/>
        <v>20.980000000000004</v>
      </c>
      <c r="J61" s="29">
        <v>80.099999999999994</v>
      </c>
      <c r="K61" s="14">
        <f t="shared" si="3"/>
        <v>7053.6325947581354</v>
      </c>
      <c r="L61" s="14">
        <f t="shared" si="4"/>
        <v>8901.1383605262472</v>
      </c>
      <c r="M61" s="14">
        <v>712981.18267815234</v>
      </c>
      <c r="N61" s="32"/>
      <c r="O61" s="27" t="s">
        <v>18</v>
      </c>
      <c r="P61" s="15" t="s">
        <v>19</v>
      </c>
    </row>
    <row r="62" spans="1:16" s="33" customFormat="1" ht="16.5" customHeight="1">
      <c r="A62" s="27">
        <v>57</v>
      </c>
      <c r="B62" s="27" t="s">
        <v>28</v>
      </c>
      <c r="C62" s="36">
        <v>1704</v>
      </c>
      <c r="D62" s="36" t="str">
        <f t="shared" si="0"/>
        <v>2-1-1704</v>
      </c>
      <c r="E62" s="28" t="str">
        <f t="shared" si="5"/>
        <v>17</v>
      </c>
      <c r="F62" s="27" t="s">
        <v>17</v>
      </c>
      <c r="G62" s="29">
        <v>2.9</v>
      </c>
      <c r="H62" s="29">
        <v>101.08</v>
      </c>
      <c r="I62" s="29">
        <f t="shared" si="2"/>
        <v>20.980000000000004</v>
      </c>
      <c r="J62" s="29">
        <v>80.099999999999994</v>
      </c>
      <c r="K62" s="14">
        <f t="shared" si="3"/>
        <v>6949.5199365329254</v>
      </c>
      <c r="L62" s="14">
        <f t="shared" si="4"/>
        <v>8769.756244503722</v>
      </c>
      <c r="M62" s="14">
        <v>702457.47518474807</v>
      </c>
      <c r="N62" s="32"/>
      <c r="O62" s="27" t="s">
        <v>18</v>
      </c>
      <c r="P62" s="15" t="s">
        <v>19</v>
      </c>
    </row>
    <row r="63" spans="1:16" s="33" customFormat="1" ht="16.5" customHeight="1">
      <c r="A63" s="27">
        <v>58</v>
      </c>
      <c r="B63" s="27" t="s">
        <v>28</v>
      </c>
      <c r="C63" s="36">
        <v>1706</v>
      </c>
      <c r="D63" s="36" t="str">
        <f t="shared" si="0"/>
        <v>2-1-1706</v>
      </c>
      <c r="E63" s="28" t="str">
        <f t="shared" si="5"/>
        <v>17</v>
      </c>
      <c r="F63" s="27" t="s">
        <v>17</v>
      </c>
      <c r="G63" s="29">
        <v>2.9</v>
      </c>
      <c r="H63" s="29">
        <v>90.18</v>
      </c>
      <c r="I63" s="29">
        <f t="shared" si="2"/>
        <v>18.720000000000013</v>
      </c>
      <c r="J63" s="29">
        <v>71.459999999999994</v>
      </c>
      <c r="K63" s="14">
        <f t="shared" si="3"/>
        <v>6793.3567216866904</v>
      </c>
      <c r="L63" s="14">
        <f t="shared" si="4"/>
        <v>8572.9766185517183</v>
      </c>
      <c r="M63" s="14">
        <v>612624.90916170576</v>
      </c>
      <c r="N63" s="32"/>
      <c r="O63" s="27" t="s">
        <v>18</v>
      </c>
      <c r="P63" s="15" t="s">
        <v>19</v>
      </c>
    </row>
    <row r="64" spans="1:16" s="33" customFormat="1" ht="16.5" customHeight="1">
      <c r="A64" s="27">
        <v>59</v>
      </c>
      <c r="B64" s="27" t="s">
        <v>28</v>
      </c>
      <c r="C64" s="36">
        <v>1801</v>
      </c>
      <c r="D64" s="36" t="str">
        <f t="shared" si="0"/>
        <v>2-1-1801</v>
      </c>
      <c r="E64" s="28" t="str">
        <f t="shared" si="5"/>
        <v>18</v>
      </c>
      <c r="F64" s="27" t="s">
        <v>17</v>
      </c>
      <c r="G64" s="29">
        <v>2.9</v>
      </c>
      <c r="H64" s="29">
        <v>90.18</v>
      </c>
      <c r="I64" s="29">
        <f t="shared" si="2"/>
        <v>18.720000000000013</v>
      </c>
      <c r="J64" s="29">
        <v>71.459999999999994</v>
      </c>
      <c r="K64" s="14">
        <f t="shared" si="3"/>
        <v>6845.413050799295</v>
      </c>
      <c r="L64" s="14">
        <f t="shared" si="4"/>
        <v>8638.66987015226</v>
      </c>
      <c r="M64" s="14">
        <v>617319.34892108047</v>
      </c>
      <c r="N64" s="32"/>
      <c r="O64" s="27" t="s">
        <v>18</v>
      </c>
      <c r="P64" s="15" t="s">
        <v>19</v>
      </c>
    </row>
    <row r="65" spans="1:16" s="33" customFormat="1" ht="16.5" customHeight="1">
      <c r="A65" s="27">
        <v>60</v>
      </c>
      <c r="B65" s="27" t="s">
        <v>28</v>
      </c>
      <c r="C65" s="36">
        <v>1803</v>
      </c>
      <c r="D65" s="36" t="str">
        <f t="shared" si="0"/>
        <v>2-1-1803</v>
      </c>
      <c r="E65" s="28" t="str">
        <f t="shared" si="5"/>
        <v>18</v>
      </c>
      <c r="F65" s="27" t="s">
        <v>17</v>
      </c>
      <c r="G65" s="29">
        <v>2.9</v>
      </c>
      <c r="H65" s="29">
        <v>101.08</v>
      </c>
      <c r="I65" s="29">
        <f t="shared" si="2"/>
        <v>20.980000000000004</v>
      </c>
      <c r="J65" s="29">
        <v>80.099999999999994</v>
      </c>
      <c r="K65" s="14">
        <f t="shared" si="3"/>
        <v>7053.6325947581354</v>
      </c>
      <c r="L65" s="14">
        <f t="shared" si="4"/>
        <v>8901.1383605262472</v>
      </c>
      <c r="M65" s="14">
        <v>712981.18267815234</v>
      </c>
      <c r="N65" s="32"/>
      <c r="O65" s="27" t="s">
        <v>18</v>
      </c>
      <c r="P65" s="15" t="s">
        <v>19</v>
      </c>
    </row>
    <row r="66" spans="1:16" s="33" customFormat="1" ht="16.5" customHeight="1">
      <c r="A66" s="27">
        <v>61</v>
      </c>
      <c r="B66" s="27" t="s">
        <v>28</v>
      </c>
      <c r="C66" s="36">
        <v>1804</v>
      </c>
      <c r="D66" s="36" t="str">
        <f t="shared" si="0"/>
        <v>2-1-1804</v>
      </c>
      <c r="E66" s="28" t="str">
        <f t="shared" si="5"/>
        <v>18</v>
      </c>
      <c r="F66" s="27" t="s">
        <v>17</v>
      </c>
      <c r="G66" s="29">
        <v>2.9</v>
      </c>
      <c r="H66" s="29">
        <v>101.08</v>
      </c>
      <c r="I66" s="29">
        <f t="shared" ref="I66:I108" si="6">H66-J66</f>
        <v>20.980000000000004</v>
      </c>
      <c r="J66" s="29">
        <v>80.099999999999994</v>
      </c>
      <c r="K66" s="14">
        <f t="shared" si="3"/>
        <v>6949.5199365329254</v>
      </c>
      <c r="L66" s="14">
        <f t="shared" si="4"/>
        <v>8769.756244503722</v>
      </c>
      <c r="M66" s="14">
        <v>702457.47518474807</v>
      </c>
      <c r="N66" s="32"/>
      <c r="O66" s="27" t="s">
        <v>18</v>
      </c>
      <c r="P66" s="15" t="s">
        <v>19</v>
      </c>
    </row>
    <row r="67" spans="1:16" s="33" customFormat="1" ht="16.5" customHeight="1">
      <c r="A67" s="27">
        <v>62</v>
      </c>
      <c r="B67" s="27" t="s">
        <v>28</v>
      </c>
      <c r="C67" s="36">
        <v>1806</v>
      </c>
      <c r="D67" s="36" t="str">
        <f t="shared" si="0"/>
        <v>2-1-1806</v>
      </c>
      <c r="E67" s="28" t="str">
        <f t="shared" si="5"/>
        <v>18</v>
      </c>
      <c r="F67" s="27" t="s">
        <v>17</v>
      </c>
      <c r="G67" s="29">
        <v>2.9</v>
      </c>
      <c r="H67" s="29">
        <v>90.18</v>
      </c>
      <c r="I67" s="29">
        <f t="shared" si="6"/>
        <v>18.720000000000013</v>
      </c>
      <c r="J67" s="29">
        <v>71.459999999999994</v>
      </c>
      <c r="K67" s="14">
        <f t="shared" si="3"/>
        <v>6793.3567216866904</v>
      </c>
      <c r="L67" s="14">
        <f t="shared" si="4"/>
        <v>8572.9766185517183</v>
      </c>
      <c r="M67" s="14">
        <v>612624.90916170576</v>
      </c>
      <c r="N67" s="32"/>
      <c r="O67" s="27" t="s">
        <v>18</v>
      </c>
      <c r="P67" s="15" t="s">
        <v>19</v>
      </c>
    </row>
    <row r="68" spans="1:16" s="33" customFormat="1" ht="16.5" customHeight="1">
      <c r="A68" s="27">
        <v>63</v>
      </c>
      <c r="B68" s="27" t="s">
        <v>29</v>
      </c>
      <c r="C68" s="36">
        <v>1802</v>
      </c>
      <c r="D68" s="36" t="str">
        <f t="shared" ref="D68:D107" si="7">B68&amp;-C68</f>
        <v>2-2-1802</v>
      </c>
      <c r="E68" s="28" t="str">
        <f t="shared" si="5"/>
        <v>18</v>
      </c>
      <c r="F68" s="27" t="s">
        <v>17</v>
      </c>
      <c r="G68" s="29">
        <v>2.9</v>
      </c>
      <c r="H68" s="29">
        <v>101.22</v>
      </c>
      <c r="I68" s="29">
        <f t="shared" si="6"/>
        <v>21.120000000000005</v>
      </c>
      <c r="J68" s="29">
        <v>80.099999999999994</v>
      </c>
      <c r="K68" s="14">
        <f t="shared" ref="K68:K108" si="8">M68/H68</f>
        <v>6337.9824647302903</v>
      </c>
      <c r="L68" s="14">
        <f t="shared" ref="L68:L108" si="9">M68/J68</f>
        <v>8009.1209123595509</v>
      </c>
      <c r="M68" s="14">
        <v>641530.58507999999</v>
      </c>
      <c r="N68" s="32"/>
      <c r="O68" s="27" t="s">
        <v>18</v>
      </c>
      <c r="P68" s="15" t="s">
        <v>19</v>
      </c>
    </row>
    <row r="69" spans="1:16" s="33" customFormat="1" ht="16.5" customHeight="1">
      <c r="A69" s="27">
        <v>64</v>
      </c>
      <c r="B69" s="27" t="s">
        <v>29</v>
      </c>
      <c r="C69" s="36">
        <v>1804</v>
      </c>
      <c r="D69" s="36" t="str">
        <f t="shared" si="7"/>
        <v>2-2-1804</v>
      </c>
      <c r="E69" s="28" t="str">
        <f t="shared" si="5"/>
        <v>18</v>
      </c>
      <c r="F69" s="27" t="s">
        <v>20</v>
      </c>
      <c r="G69" s="29">
        <v>2.9</v>
      </c>
      <c r="H69" s="29">
        <v>119.33</v>
      </c>
      <c r="I69" s="29">
        <f t="shared" si="6"/>
        <v>24.899999999999991</v>
      </c>
      <c r="J69" s="29">
        <v>94.43</v>
      </c>
      <c r="K69" s="14">
        <f t="shared" si="8"/>
        <v>6486.3362081622399</v>
      </c>
      <c r="L69" s="14">
        <f t="shared" si="9"/>
        <v>8196.7012572275762</v>
      </c>
      <c r="M69" s="14">
        <v>774014.49972000008</v>
      </c>
      <c r="N69" s="32"/>
      <c r="O69" s="27" t="s">
        <v>18</v>
      </c>
      <c r="P69" s="15" t="s">
        <v>19</v>
      </c>
    </row>
    <row r="70" spans="1:16" s="33" customFormat="1" ht="16.5" customHeight="1">
      <c r="A70" s="27">
        <v>65</v>
      </c>
      <c r="B70" s="27" t="s">
        <v>29</v>
      </c>
      <c r="C70" s="36">
        <v>1805</v>
      </c>
      <c r="D70" s="36" t="str">
        <f t="shared" si="7"/>
        <v>2-2-1805</v>
      </c>
      <c r="E70" s="28" t="str">
        <f t="shared" si="5"/>
        <v>18</v>
      </c>
      <c r="F70" s="27" t="s">
        <v>17</v>
      </c>
      <c r="G70" s="29">
        <v>2.9</v>
      </c>
      <c r="H70" s="29">
        <v>90.3</v>
      </c>
      <c r="I70" s="29">
        <f t="shared" si="6"/>
        <v>18.840000000000003</v>
      </c>
      <c r="J70" s="29">
        <v>71.459999999999994</v>
      </c>
      <c r="K70" s="14">
        <f t="shared" si="8"/>
        <v>6515.3770695183885</v>
      </c>
      <c r="L70" s="14">
        <f t="shared" si="9"/>
        <v>8233.1171197524563</v>
      </c>
      <c r="M70" s="14">
        <v>588338.54937751044</v>
      </c>
      <c r="N70" s="32"/>
      <c r="O70" s="27" t="s">
        <v>18</v>
      </c>
      <c r="P70" s="15" t="s">
        <v>19</v>
      </c>
    </row>
    <row r="71" spans="1:16" s="33" customFormat="1" ht="16.5" customHeight="1">
      <c r="A71" s="27">
        <v>66</v>
      </c>
      <c r="B71" s="27" t="s">
        <v>28</v>
      </c>
      <c r="C71" s="36">
        <v>1901</v>
      </c>
      <c r="D71" s="36" t="str">
        <f t="shared" si="7"/>
        <v>2-1-1901</v>
      </c>
      <c r="E71" s="28" t="str">
        <f t="shared" si="5"/>
        <v>19</v>
      </c>
      <c r="F71" s="27" t="s">
        <v>17</v>
      </c>
      <c r="G71" s="29">
        <v>2.9</v>
      </c>
      <c r="H71" s="29">
        <v>90.18</v>
      </c>
      <c r="I71" s="29">
        <f t="shared" si="6"/>
        <v>18.720000000000013</v>
      </c>
      <c r="J71" s="29">
        <v>71.459999999999994</v>
      </c>
      <c r="K71" s="14">
        <f t="shared" si="8"/>
        <v>6824.5859011609855</v>
      </c>
      <c r="L71" s="14">
        <f t="shared" si="9"/>
        <v>8612.3867417673919</v>
      </c>
      <c r="M71" s="14">
        <v>615441.15656669775</v>
      </c>
      <c r="N71" s="32"/>
      <c r="O71" s="27" t="s">
        <v>18</v>
      </c>
      <c r="P71" s="15" t="s">
        <v>19</v>
      </c>
    </row>
    <row r="72" spans="1:16" s="33" customFormat="1" ht="16.5" customHeight="1">
      <c r="A72" s="27">
        <v>67</v>
      </c>
      <c r="B72" s="27" t="s">
        <v>28</v>
      </c>
      <c r="C72" s="36">
        <v>1903</v>
      </c>
      <c r="D72" s="36" t="str">
        <f t="shared" si="7"/>
        <v>2-1-1903</v>
      </c>
      <c r="E72" s="28" t="str">
        <f t="shared" si="5"/>
        <v>19</v>
      </c>
      <c r="F72" s="27" t="s">
        <v>17</v>
      </c>
      <c r="G72" s="29">
        <v>2.9</v>
      </c>
      <c r="H72" s="29">
        <v>101.08</v>
      </c>
      <c r="I72" s="29">
        <f t="shared" si="6"/>
        <v>20.980000000000004</v>
      </c>
      <c r="J72" s="29">
        <v>80.099999999999994</v>
      </c>
      <c r="K72" s="14">
        <f t="shared" si="8"/>
        <v>7032.8162431284209</v>
      </c>
      <c r="L72" s="14">
        <f t="shared" si="9"/>
        <v>8874.8697360227325</v>
      </c>
      <c r="M72" s="14">
        <v>710877.06585542078</v>
      </c>
      <c r="N72" s="34"/>
      <c r="O72" s="27" t="s">
        <v>18</v>
      </c>
      <c r="P72" s="15" t="s">
        <v>19</v>
      </c>
    </row>
    <row r="73" spans="1:16" s="33" customFormat="1" ht="16.5" customHeight="1">
      <c r="A73" s="27">
        <v>68</v>
      </c>
      <c r="B73" s="27" t="s">
        <v>28</v>
      </c>
      <c r="C73" s="36">
        <v>1904</v>
      </c>
      <c r="D73" s="36" t="str">
        <f t="shared" si="7"/>
        <v>2-1-1904</v>
      </c>
      <c r="E73" s="28" t="str">
        <f t="shared" si="5"/>
        <v>19</v>
      </c>
      <c r="F73" s="27" t="s">
        <v>17</v>
      </c>
      <c r="G73" s="29">
        <v>2.9</v>
      </c>
      <c r="H73" s="29">
        <v>101.08</v>
      </c>
      <c r="I73" s="29">
        <f t="shared" si="6"/>
        <v>20.980000000000004</v>
      </c>
      <c r="J73" s="29">
        <v>80.099999999999994</v>
      </c>
      <c r="K73" s="14">
        <f t="shared" si="8"/>
        <v>6928.7035849032109</v>
      </c>
      <c r="L73" s="14">
        <f t="shared" si="9"/>
        <v>8743.4876200002072</v>
      </c>
      <c r="M73" s="14">
        <v>700353.3583620165</v>
      </c>
      <c r="N73" s="34"/>
      <c r="O73" s="27" t="s">
        <v>18</v>
      </c>
      <c r="P73" s="15" t="s">
        <v>19</v>
      </c>
    </row>
    <row r="74" spans="1:16" s="33" customFormat="1" ht="16.5" customHeight="1">
      <c r="A74" s="27">
        <v>69</v>
      </c>
      <c r="B74" s="27" t="s">
        <v>28</v>
      </c>
      <c r="C74" s="36">
        <v>1906</v>
      </c>
      <c r="D74" s="36" t="str">
        <f t="shared" si="7"/>
        <v>2-1-1906</v>
      </c>
      <c r="E74" s="28" t="str">
        <f t="shared" si="5"/>
        <v>19</v>
      </c>
      <c r="F74" s="27" t="s">
        <v>17</v>
      </c>
      <c r="G74" s="29">
        <v>2.9</v>
      </c>
      <c r="H74" s="29">
        <v>90.18</v>
      </c>
      <c r="I74" s="29">
        <f t="shared" si="6"/>
        <v>18.720000000000013</v>
      </c>
      <c r="J74" s="29">
        <v>71.459999999999994</v>
      </c>
      <c r="K74" s="14">
        <f t="shared" si="8"/>
        <v>6772.52957204838</v>
      </c>
      <c r="L74" s="14">
        <f t="shared" si="9"/>
        <v>8546.6934901668483</v>
      </c>
      <c r="M74" s="14">
        <v>610746.71680732293</v>
      </c>
      <c r="N74" s="34"/>
      <c r="O74" s="27" t="s">
        <v>18</v>
      </c>
      <c r="P74" s="15" t="s">
        <v>19</v>
      </c>
    </row>
    <row r="75" spans="1:16" s="33" customFormat="1" ht="16.5" customHeight="1">
      <c r="A75" s="27">
        <v>70</v>
      </c>
      <c r="B75" s="27" t="s">
        <v>28</v>
      </c>
      <c r="C75" s="36">
        <v>2001</v>
      </c>
      <c r="D75" s="36" t="str">
        <f t="shared" si="7"/>
        <v>2-1-2001</v>
      </c>
      <c r="E75" s="28" t="str">
        <f t="shared" si="5"/>
        <v>20</v>
      </c>
      <c r="F75" s="27" t="s">
        <v>17</v>
      </c>
      <c r="G75" s="29">
        <v>2.9</v>
      </c>
      <c r="H75" s="29">
        <v>90.18</v>
      </c>
      <c r="I75" s="29">
        <f t="shared" si="6"/>
        <v>18.720000000000013</v>
      </c>
      <c r="J75" s="29">
        <v>71.459999999999994</v>
      </c>
      <c r="K75" s="14">
        <f t="shared" si="8"/>
        <v>6803.7702965058443</v>
      </c>
      <c r="L75" s="14">
        <f t="shared" si="9"/>
        <v>8586.1181827441524</v>
      </c>
      <c r="M75" s="14">
        <v>613564.00533889711</v>
      </c>
      <c r="N75" s="34"/>
      <c r="O75" s="27" t="s">
        <v>18</v>
      </c>
      <c r="P75" s="15" t="s">
        <v>19</v>
      </c>
    </row>
    <row r="76" spans="1:16" s="33" customFormat="1" ht="16.5" customHeight="1">
      <c r="A76" s="27">
        <v>71</v>
      </c>
      <c r="B76" s="27" t="s">
        <v>28</v>
      </c>
      <c r="C76" s="36">
        <v>2003</v>
      </c>
      <c r="D76" s="36" t="str">
        <f t="shared" si="7"/>
        <v>2-1-2003</v>
      </c>
      <c r="E76" s="28" t="str">
        <f t="shared" si="5"/>
        <v>20</v>
      </c>
      <c r="F76" s="27" t="s">
        <v>17</v>
      </c>
      <c r="G76" s="29">
        <v>2.9</v>
      </c>
      <c r="H76" s="29">
        <v>101.08</v>
      </c>
      <c r="I76" s="29">
        <f t="shared" si="6"/>
        <v>20.980000000000004</v>
      </c>
      <c r="J76" s="29">
        <v>80.099999999999994</v>
      </c>
      <c r="K76" s="14">
        <f t="shared" si="8"/>
        <v>7011.9895914731605</v>
      </c>
      <c r="L76" s="14">
        <f t="shared" si="9"/>
        <v>8848.5881136842327</v>
      </c>
      <c r="M76" s="14">
        <v>708771.90790610702</v>
      </c>
      <c r="N76" s="34"/>
      <c r="O76" s="27" t="s">
        <v>18</v>
      </c>
      <c r="P76" s="15" t="s">
        <v>19</v>
      </c>
    </row>
    <row r="77" spans="1:16" s="33" customFormat="1" ht="16.5" customHeight="1">
      <c r="A77" s="27">
        <v>72</v>
      </c>
      <c r="B77" s="27" t="s">
        <v>28</v>
      </c>
      <c r="C77" s="36">
        <v>2004</v>
      </c>
      <c r="D77" s="36" t="str">
        <f t="shared" si="7"/>
        <v>2-1-2004</v>
      </c>
      <c r="E77" s="28" t="str">
        <f t="shared" si="5"/>
        <v>20</v>
      </c>
      <c r="F77" s="27" t="s">
        <v>17</v>
      </c>
      <c r="G77" s="29">
        <v>2.9</v>
      </c>
      <c r="H77" s="29">
        <v>101.08</v>
      </c>
      <c r="I77" s="29">
        <f t="shared" si="6"/>
        <v>20.980000000000004</v>
      </c>
      <c r="J77" s="30">
        <v>80.099999999999994</v>
      </c>
      <c r="K77" s="14">
        <f t="shared" si="8"/>
        <v>6907.8769332479487</v>
      </c>
      <c r="L77" s="14">
        <f t="shared" si="9"/>
        <v>8717.2059976617056</v>
      </c>
      <c r="M77" s="16">
        <v>698248.20041270263</v>
      </c>
      <c r="N77" s="34"/>
      <c r="O77" s="27" t="s">
        <v>18</v>
      </c>
      <c r="P77" s="15" t="s">
        <v>19</v>
      </c>
    </row>
    <row r="78" spans="1:16" s="33" customFormat="1" ht="16.5" customHeight="1">
      <c r="A78" s="27">
        <v>73</v>
      </c>
      <c r="B78" s="27" t="s">
        <v>28</v>
      </c>
      <c r="C78" s="36">
        <v>2006</v>
      </c>
      <c r="D78" s="36" t="str">
        <f t="shared" si="7"/>
        <v>2-1-2006</v>
      </c>
      <c r="E78" s="28" t="str">
        <f t="shared" si="5"/>
        <v>20</v>
      </c>
      <c r="F78" s="27" t="s">
        <v>17</v>
      </c>
      <c r="G78" s="29">
        <v>2.9</v>
      </c>
      <c r="H78" s="29">
        <v>90.18</v>
      </c>
      <c r="I78" s="29">
        <f t="shared" si="6"/>
        <v>18.720000000000013</v>
      </c>
      <c r="J78" s="30">
        <v>71.459999999999994</v>
      </c>
      <c r="K78" s="14">
        <f t="shared" si="8"/>
        <v>6751.7139673932397</v>
      </c>
      <c r="L78" s="14">
        <f t="shared" si="9"/>
        <v>8520.4249311436106</v>
      </c>
      <c r="M78" s="16">
        <v>608869.5655795224</v>
      </c>
      <c r="N78" s="34"/>
      <c r="O78" s="27" t="s">
        <v>18</v>
      </c>
      <c r="P78" s="15" t="s">
        <v>19</v>
      </c>
    </row>
    <row r="79" spans="1:16" s="33" customFormat="1" ht="16.5" customHeight="1">
      <c r="A79" s="27">
        <v>74</v>
      </c>
      <c r="B79" s="27" t="s">
        <v>28</v>
      </c>
      <c r="C79" s="36">
        <v>2101</v>
      </c>
      <c r="D79" s="36" t="str">
        <f t="shared" si="7"/>
        <v>2-1-2101</v>
      </c>
      <c r="E79" s="28" t="str">
        <f t="shared" si="5"/>
        <v>21</v>
      </c>
      <c r="F79" s="27" t="s">
        <v>17</v>
      </c>
      <c r="G79" s="29">
        <v>2.9</v>
      </c>
      <c r="H79" s="29">
        <v>90.18</v>
      </c>
      <c r="I79" s="29">
        <f t="shared" si="6"/>
        <v>18.720000000000013</v>
      </c>
      <c r="J79" s="30">
        <v>71.459999999999994</v>
      </c>
      <c r="K79" s="14">
        <f t="shared" si="8"/>
        <v>6782.9431468675339</v>
      </c>
      <c r="L79" s="14">
        <f t="shared" si="9"/>
        <v>8559.8350543592824</v>
      </c>
      <c r="M79" s="16">
        <v>611685.81298451428</v>
      </c>
      <c r="N79" s="34"/>
      <c r="O79" s="27" t="s">
        <v>18</v>
      </c>
      <c r="P79" s="15" t="s">
        <v>19</v>
      </c>
    </row>
    <row r="80" spans="1:16" s="33" customFormat="1" ht="16.5" customHeight="1">
      <c r="A80" s="27">
        <v>75</v>
      </c>
      <c r="B80" s="27" t="s">
        <v>28</v>
      </c>
      <c r="C80" s="36">
        <v>2103</v>
      </c>
      <c r="D80" s="36" t="str">
        <f t="shared" si="7"/>
        <v>2-1-2103</v>
      </c>
      <c r="E80" s="28" t="str">
        <f t="shared" si="5"/>
        <v>21</v>
      </c>
      <c r="F80" s="27" t="s">
        <v>17</v>
      </c>
      <c r="G80" s="29">
        <v>2.9</v>
      </c>
      <c r="H80" s="29">
        <v>101.08</v>
      </c>
      <c r="I80" s="29">
        <f t="shared" si="6"/>
        <v>20.980000000000004</v>
      </c>
      <c r="J80" s="30">
        <v>80.099999999999994</v>
      </c>
      <c r="K80" s="14">
        <f t="shared" si="8"/>
        <v>6991.1732398434451</v>
      </c>
      <c r="L80" s="14">
        <f t="shared" si="9"/>
        <v>8822.3194891807179</v>
      </c>
      <c r="M80" s="16">
        <v>706667.79108337546</v>
      </c>
      <c r="N80" s="34"/>
      <c r="O80" s="27" t="s">
        <v>18</v>
      </c>
      <c r="P80" s="15" t="s">
        <v>19</v>
      </c>
    </row>
    <row r="81" spans="1:16" s="33" customFormat="1" ht="16.5" customHeight="1">
      <c r="A81" s="27">
        <v>76</v>
      </c>
      <c r="B81" s="27" t="s">
        <v>28</v>
      </c>
      <c r="C81" s="36">
        <v>2104</v>
      </c>
      <c r="D81" s="36" t="str">
        <f t="shared" si="7"/>
        <v>2-1-2104</v>
      </c>
      <c r="E81" s="28" t="str">
        <f t="shared" si="5"/>
        <v>21</v>
      </c>
      <c r="F81" s="27" t="s">
        <v>17</v>
      </c>
      <c r="G81" s="29">
        <v>2.9</v>
      </c>
      <c r="H81" s="29">
        <v>101.08</v>
      </c>
      <c r="I81" s="29">
        <f t="shared" si="6"/>
        <v>20.980000000000004</v>
      </c>
      <c r="J81" s="30">
        <v>80.099999999999994</v>
      </c>
      <c r="K81" s="14">
        <f t="shared" si="8"/>
        <v>7026.8937284391177</v>
      </c>
      <c r="L81" s="14">
        <f t="shared" si="9"/>
        <v>8867.3959809066928</v>
      </c>
      <c r="M81" s="16">
        <v>710278.41807062598</v>
      </c>
      <c r="N81" s="34"/>
      <c r="O81" s="27" t="s">
        <v>18</v>
      </c>
      <c r="P81" s="15" t="s">
        <v>19</v>
      </c>
    </row>
    <row r="82" spans="1:16" s="33" customFormat="1" ht="16.5" customHeight="1">
      <c r="A82" s="27">
        <v>77</v>
      </c>
      <c r="B82" s="27" t="s">
        <v>28</v>
      </c>
      <c r="C82" s="36">
        <v>2106</v>
      </c>
      <c r="D82" s="36" t="str">
        <f t="shared" si="7"/>
        <v>2-1-2106</v>
      </c>
      <c r="E82" s="28" t="str">
        <f t="shared" si="5"/>
        <v>21</v>
      </c>
      <c r="F82" s="27" t="s">
        <v>17</v>
      </c>
      <c r="G82" s="29">
        <v>2.9</v>
      </c>
      <c r="H82" s="29">
        <v>90.18</v>
      </c>
      <c r="I82" s="29">
        <f t="shared" si="6"/>
        <v>18.720000000000013</v>
      </c>
      <c r="J82" s="30">
        <v>71.459999999999994</v>
      </c>
      <c r="K82" s="14">
        <f t="shared" si="8"/>
        <v>6730.8868177549284</v>
      </c>
      <c r="L82" s="14">
        <f t="shared" si="9"/>
        <v>8494.1418027587388</v>
      </c>
      <c r="M82" s="16">
        <v>606991.37322513945</v>
      </c>
      <c r="N82" s="34"/>
      <c r="O82" s="27" t="s">
        <v>18</v>
      </c>
      <c r="P82" s="15" t="s">
        <v>19</v>
      </c>
    </row>
    <row r="83" spans="1:16" s="33" customFormat="1" ht="16.5" customHeight="1">
      <c r="A83" s="27">
        <v>78</v>
      </c>
      <c r="B83" s="27" t="s">
        <v>29</v>
      </c>
      <c r="C83" s="36">
        <v>2103</v>
      </c>
      <c r="D83" s="36" t="str">
        <f t="shared" si="7"/>
        <v>2-2-2103</v>
      </c>
      <c r="E83" s="28" t="str">
        <f t="shared" si="5"/>
        <v>21</v>
      </c>
      <c r="F83" s="27" t="s">
        <v>17</v>
      </c>
      <c r="G83" s="29">
        <v>2.9</v>
      </c>
      <c r="H83" s="29">
        <v>101.22</v>
      </c>
      <c r="I83" s="29">
        <f t="shared" si="6"/>
        <v>21.120000000000005</v>
      </c>
      <c r="J83" s="30">
        <v>80.099999999999994</v>
      </c>
      <c r="K83" s="14">
        <f t="shared" si="8"/>
        <v>6661.1323989919838</v>
      </c>
      <c r="L83" s="14">
        <f t="shared" si="9"/>
        <v>8417.4759229209558</v>
      </c>
      <c r="M83" s="16">
        <v>674239.82142596855</v>
      </c>
      <c r="N83" s="34"/>
      <c r="O83" s="27" t="s">
        <v>18</v>
      </c>
      <c r="P83" s="15" t="s">
        <v>19</v>
      </c>
    </row>
    <row r="84" spans="1:16" s="33" customFormat="1" ht="16.5" customHeight="1">
      <c r="A84" s="27">
        <v>79</v>
      </c>
      <c r="B84" s="27" t="s">
        <v>28</v>
      </c>
      <c r="C84" s="36">
        <v>2201</v>
      </c>
      <c r="D84" s="36" t="str">
        <f t="shared" si="7"/>
        <v>2-1-2201</v>
      </c>
      <c r="E84" s="28" t="str">
        <f t="shared" si="5"/>
        <v>22</v>
      </c>
      <c r="F84" s="27" t="s">
        <v>17</v>
      </c>
      <c r="G84" s="29">
        <v>2.9</v>
      </c>
      <c r="H84" s="29">
        <v>90.18</v>
      </c>
      <c r="I84" s="29">
        <f t="shared" si="6"/>
        <v>18.720000000000013</v>
      </c>
      <c r="J84" s="30">
        <v>71.459999999999994</v>
      </c>
      <c r="K84" s="14">
        <f t="shared" si="8"/>
        <v>6762.1275422123945</v>
      </c>
      <c r="L84" s="14">
        <f t="shared" si="9"/>
        <v>8533.5664953360447</v>
      </c>
      <c r="M84" s="16">
        <v>609808.66175671376</v>
      </c>
      <c r="N84" s="34"/>
      <c r="O84" s="27" t="s">
        <v>18</v>
      </c>
      <c r="P84" s="15" t="s">
        <v>19</v>
      </c>
    </row>
    <row r="85" spans="1:16" s="33" customFormat="1" ht="16.5" customHeight="1">
      <c r="A85" s="27">
        <v>80</v>
      </c>
      <c r="B85" s="27" t="s">
        <v>28</v>
      </c>
      <c r="C85" s="36">
        <v>2203</v>
      </c>
      <c r="D85" s="36" t="str">
        <f t="shared" si="7"/>
        <v>2-1-2203</v>
      </c>
      <c r="E85" s="28" t="str">
        <f t="shared" si="5"/>
        <v>22</v>
      </c>
      <c r="F85" s="27" t="s">
        <v>17</v>
      </c>
      <c r="G85" s="29">
        <v>2.9</v>
      </c>
      <c r="H85" s="29">
        <v>101.08</v>
      </c>
      <c r="I85" s="29">
        <f t="shared" si="6"/>
        <v>20.980000000000004</v>
      </c>
      <c r="J85" s="30">
        <v>80.099999999999994</v>
      </c>
      <c r="K85" s="14">
        <f t="shared" si="8"/>
        <v>6970.3465881881848</v>
      </c>
      <c r="L85" s="14">
        <f t="shared" si="9"/>
        <v>8796.03786684222</v>
      </c>
      <c r="M85" s="16">
        <v>704562.6331340617</v>
      </c>
      <c r="N85" s="34"/>
      <c r="O85" s="27" t="s">
        <v>18</v>
      </c>
      <c r="P85" s="15" t="s">
        <v>19</v>
      </c>
    </row>
    <row r="86" spans="1:16" s="33" customFormat="1" ht="16.5" customHeight="1">
      <c r="A86" s="27">
        <v>81</v>
      </c>
      <c r="B86" s="27" t="s">
        <v>28</v>
      </c>
      <c r="C86" s="36">
        <v>2204</v>
      </c>
      <c r="D86" s="36" t="str">
        <f t="shared" si="7"/>
        <v>2-1-2204</v>
      </c>
      <c r="E86" s="28" t="str">
        <f t="shared" si="5"/>
        <v>22</v>
      </c>
      <c r="F86" s="27" t="s">
        <v>17</v>
      </c>
      <c r="G86" s="29">
        <v>2.9</v>
      </c>
      <c r="H86" s="29">
        <v>101.08</v>
      </c>
      <c r="I86" s="29">
        <f t="shared" si="6"/>
        <v>20.980000000000004</v>
      </c>
      <c r="J86" s="30">
        <v>80.099999999999994</v>
      </c>
      <c r="K86" s="14">
        <f t="shared" si="8"/>
        <v>6866.233929962973</v>
      </c>
      <c r="L86" s="14">
        <f t="shared" si="9"/>
        <v>8664.6557508196929</v>
      </c>
      <c r="M86" s="16">
        <v>694038.92564065731</v>
      </c>
      <c r="N86" s="34"/>
      <c r="O86" s="27" t="s">
        <v>18</v>
      </c>
      <c r="P86" s="15" t="s">
        <v>19</v>
      </c>
    </row>
    <row r="87" spans="1:16" s="33" customFormat="1" ht="16.5" customHeight="1">
      <c r="A87" s="27">
        <v>82</v>
      </c>
      <c r="B87" s="27" t="s">
        <v>28</v>
      </c>
      <c r="C87" s="36">
        <v>2206</v>
      </c>
      <c r="D87" s="36" t="str">
        <f t="shared" si="7"/>
        <v>2-1-2206</v>
      </c>
      <c r="E87" s="28" t="str">
        <f t="shared" si="5"/>
        <v>22</v>
      </c>
      <c r="F87" s="27" t="s">
        <v>17</v>
      </c>
      <c r="G87" s="29">
        <v>2.9</v>
      </c>
      <c r="H87" s="29">
        <v>90.18</v>
      </c>
      <c r="I87" s="29">
        <f t="shared" si="6"/>
        <v>18.720000000000013</v>
      </c>
      <c r="J87" s="30">
        <v>71.459999999999994</v>
      </c>
      <c r="K87" s="14">
        <f t="shared" si="8"/>
        <v>6710.0712130997881</v>
      </c>
      <c r="L87" s="14">
        <f t="shared" si="9"/>
        <v>8467.8732437355029</v>
      </c>
      <c r="M87" s="16">
        <v>605114.22199733893</v>
      </c>
      <c r="N87" s="34"/>
      <c r="O87" s="27" t="s">
        <v>18</v>
      </c>
      <c r="P87" s="15" t="s">
        <v>19</v>
      </c>
    </row>
    <row r="88" spans="1:16" s="33" customFormat="1" ht="16.5" customHeight="1">
      <c r="A88" s="27">
        <v>83</v>
      </c>
      <c r="B88" s="27" t="s">
        <v>28</v>
      </c>
      <c r="C88" s="36">
        <v>2301</v>
      </c>
      <c r="D88" s="36" t="str">
        <f t="shared" si="7"/>
        <v>2-1-2301</v>
      </c>
      <c r="E88" s="28" t="str">
        <f t="shared" si="5"/>
        <v>23</v>
      </c>
      <c r="F88" s="27" t="s">
        <v>17</v>
      </c>
      <c r="G88" s="29">
        <v>2.9</v>
      </c>
      <c r="H88" s="29">
        <v>90.18</v>
      </c>
      <c r="I88" s="29">
        <f t="shared" si="6"/>
        <v>18.720000000000013</v>
      </c>
      <c r="J88" s="30">
        <v>71.459999999999994</v>
      </c>
      <c r="K88" s="14">
        <f t="shared" si="8"/>
        <v>6741.3003925740841</v>
      </c>
      <c r="L88" s="14">
        <f t="shared" si="9"/>
        <v>8507.2833669511747</v>
      </c>
      <c r="M88" s="16">
        <v>607930.46940233093</v>
      </c>
      <c r="N88" s="34"/>
      <c r="O88" s="27" t="s">
        <v>18</v>
      </c>
      <c r="P88" s="15" t="s">
        <v>19</v>
      </c>
    </row>
    <row r="89" spans="1:16" s="33" customFormat="1" ht="16.5" customHeight="1">
      <c r="A89" s="27">
        <v>84</v>
      </c>
      <c r="B89" s="27" t="s">
        <v>28</v>
      </c>
      <c r="C89" s="36">
        <v>2303</v>
      </c>
      <c r="D89" s="36" t="str">
        <f t="shared" si="7"/>
        <v>2-1-2303</v>
      </c>
      <c r="E89" s="28" t="str">
        <f t="shared" si="5"/>
        <v>23</v>
      </c>
      <c r="F89" s="27" t="s">
        <v>17</v>
      </c>
      <c r="G89" s="29">
        <v>2.9</v>
      </c>
      <c r="H89" s="29">
        <v>101.08</v>
      </c>
      <c r="I89" s="29">
        <f t="shared" si="6"/>
        <v>20.980000000000004</v>
      </c>
      <c r="J89" s="30">
        <v>80.099999999999994</v>
      </c>
      <c r="K89" s="14">
        <f t="shared" si="8"/>
        <v>6949.5199365329254</v>
      </c>
      <c r="L89" s="14">
        <f t="shared" si="9"/>
        <v>8769.756244503722</v>
      </c>
      <c r="M89" s="16">
        <v>702457.47518474807</v>
      </c>
      <c r="N89" s="34"/>
      <c r="O89" s="27" t="s">
        <v>18</v>
      </c>
      <c r="P89" s="15" t="s">
        <v>19</v>
      </c>
    </row>
    <row r="90" spans="1:16" s="33" customFormat="1" ht="16.5" customHeight="1">
      <c r="A90" s="27">
        <v>85</v>
      </c>
      <c r="B90" s="27" t="s">
        <v>28</v>
      </c>
      <c r="C90" s="36">
        <v>2306</v>
      </c>
      <c r="D90" s="36" t="str">
        <f t="shared" si="7"/>
        <v>2-1-2306</v>
      </c>
      <c r="E90" s="28" t="str">
        <f t="shared" si="5"/>
        <v>23</v>
      </c>
      <c r="F90" s="27" t="s">
        <v>17</v>
      </c>
      <c r="G90" s="29">
        <v>2.9</v>
      </c>
      <c r="H90" s="29">
        <v>90.18</v>
      </c>
      <c r="I90" s="29">
        <f t="shared" si="6"/>
        <v>18.720000000000013</v>
      </c>
      <c r="J90" s="30">
        <v>71.459999999999994</v>
      </c>
      <c r="K90" s="14">
        <f t="shared" si="8"/>
        <v>6689.2440634614777</v>
      </c>
      <c r="L90" s="14">
        <f t="shared" si="9"/>
        <v>8441.5901153506311</v>
      </c>
      <c r="M90" s="16">
        <v>603236.0296429561</v>
      </c>
      <c r="N90" s="34"/>
      <c r="O90" s="27" t="s">
        <v>18</v>
      </c>
      <c r="P90" s="15" t="s">
        <v>19</v>
      </c>
    </row>
    <row r="91" spans="1:16" s="33" customFormat="1" ht="16.5" customHeight="1">
      <c r="A91" s="27">
        <v>86</v>
      </c>
      <c r="B91" s="27" t="s">
        <v>29</v>
      </c>
      <c r="C91" s="36">
        <v>2303</v>
      </c>
      <c r="D91" s="36" t="str">
        <f t="shared" si="7"/>
        <v>2-2-2303</v>
      </c>
      <c r="E91" s="28" t="str">
        <f t="shared" si="5"/>
        <v>23</v>
      </c>
      <c r="F91" s="27" t="s">
        <v>17</v>
      </c>
      <c r="G91" s="29">
        <v>2.9</v>
      </c>
      <c r="H91" s="29">
        <v>101.22</v>
      </c>
      <c r="I91" s="29">
        <f t="shared" si="6"/>
        <v>21.120000000000005</v>
      </c>
      <c r="J91" s="30">
        <v>80.099999999999994</v>
      </c>
      <c r="K91" s="14">
        <f t="shared" si="8"/>
        <v>6619.4852785460362</v>
      </c>
      <c r="L91" s="14">
        <f t="shared" si="9"/>
        <v>8364.8476890690363</v>
      </c>
      <c r="M91" s="16">
        <v>670024.29989442974</v>
      </c>
      <c r="N91" s="34"/>
      <c r="O91" s="27" t="s">
        <v>18</v>
      </c>
      <c r="P91" s="15" t="s">
        <v>19</v>
      </c>
    </row>
    <row r="92" spans="1:16" s="33" customFormat="1" ht="16.5" customHeight="1">
      <c r="A92" s="27">
        <v>87</v>
      </c>
      <c r="B92" s="27" t="s">
        <v>28</v>
      </c>
      <c r="C92" s="36">
        <v>2401</v>
      </c>
      <c r="D92" s="36" t="str">
        <f t="shared" si="7"/>
        <v>2-1-2401</v>
      </c>
      <c r="E92" s="28" t="str">
        <f t="shared" si="5"/>
        <v>24</v>
      </c>
      <c r="F92" s="27" t="s">
        <v>17</v>
      </c>
      <c r="G92" s="29">
        <v>2.9</v>
      </c>
      <c r="H92" s="29">
        <v>90.18</v>
      </c>
      <c r="I92" s="29">
        <f t="shared" si="6"/>
        <v>18.720000000000013</v>
      </c>
      <c r="J92" s="30">
        <v>71.459999999999994</v>
      </c>
      <c r="K92" s="14">
        <f t="shared" si="8"/>
        <v>6699.6576382806325</v>
      </c>
      <c r="L92" s="14">
        <f t="shared" si="9"/>
        <v>8454.731679543067</v>
      </c>
      <c r="M92" s="16">
        <v>604175.12582014746</v>
      </c>
      <c r="N92" s="34"/>
      <c r="O92" s="27" t="s">
        <v>18</v>
      </c>
      <c r="P92" s="15" t="s">
        <v>19</v>
      </c>
    </row>
    <row r="93" spans="1:16" s="33" customFormat="1" ht="16.5" customHeight="1">
      <c r="A93" s="27">
        <v>88</v>
      </c>
      <c r="B93" s="27" t="s">
        <v>28</v>
      </c>
      <c r="C93" s="36">
        <v>2403</v>
      </c>
      <c r="D93" s="36" t="str">
        <f t="shared" si="7"/>
        <v>2-1-2403</v>
      </c>
      <c r="E93" s="28" t="str">
        <f t="shared" si="5"/>
        <v>24</v>
      </c>
      <c r="F93" s="27" t="s">
        <v>17</v>
      </c>
      <c r="G93" s="29">
        <v>2.9</v>
      </c>
      <c r="H93" s="29">
        <v>101.08</v>
      </c>
      <c r="I93" s="29">
        <f t="shared" si="6"/>
        <v>20.980000000000004</v>
      </c>
      <c r="J93" s="30">
        <v>80.099999999999994</v>
      </c>
      <c r="K93" s="14">
        <f t="shared" si="8"/>
        <v>6907.8769332479487</v>
      </c>
      <c r="L93" s="14">
        <f t="shared" si="9"/>
        <v>8717.2059976617056</v>
      </c>
      <c r="M93" s="16">
        <v>698248.20041270263</v>
      </c>
      <c r="N93" s="34"/>
      <c r="O93" s="27" t="s">
        <v>18</v>
      </c>
      <c r="P93" s="15" t="s">
        <v>19</v>
      </c>
    </row>
    <row r="94" spans="1:16" s="33" customFormat="1" ht="16.5" customHeight="1">
      <c r="A94" s="27">
        <v>89</v>
      </c>
      <c r="B94" s="27" t="s">
        <v>28</v>
      </c>
      <c r="C94" s="36">
        <v>2404</v>
      </c>
      <c r="D94" s="36" t="str">
        <f t="shared" si="7"/>
        <v>2-1-2404</v>
      </c>
      <c r="E94" s="28" t="str">
        <f t="shared" si="5"/>
        <v>24</v>
      </c>
      <c r="F94" s="27" t="s">
        <v>17</v>
      </c>
      <c r="G94" s="29">
        <v>2.9</v>
      </c>
      <c r="H94" s="29">
        <v>101.08</v>
      </c>
      <c r="I94" s="29">
        <f t="shared" si="6"/>
        <v>20.980000000000004</v>
      </c>
      <c r="J94" s="30">
        <v>80.099999999999994</v>
      </c>
      <c r="K94" s="14">
        <f t="shared" si="8"/>
        <v>6803.764275022736</v>
      </c>
      <c r="L94" s="14">
        <f t="shared" si="9"/>
        <v>8585.8238816391786</v>
      </c>
      <c r="M94" s="16">
        <v>687724.49291929812</v>
      </c>
      <c r="N94" s="32"/>
      <c r="O94" s="27" t="s">
        <v>18</v>
      </c>
      <c r="P94" s="15" t="s">
        <v>19</v>
      </c>
    </row>
    <row r="95" spans="1:16" s="33" customFormat="1" ht="16.5" customHeight="1">
      <c r="A95" s="27">
        <v>90</v>
      </c>
      <c r="B95" s="27" t="s">
        <v>28</v>
      </c>
      <c r="C95" s="36">
        <v>2406</v>
      </c>
      <c r="D95" s="36" t="str">
        <f t="shared" si="7"/>
        <v>2-1-2406</v>
      </c>
      <c r="E95" s="28" t="str">
        <f t="shared" si="5"/>
        <v>24</v>
      </c>
      <c r="F95" s="27" t="s">
        <v>17</v>
      </c>
      <c r="G95" s="29">
        <v>2.9</v>
      </c>
      <c r="H95" s="29">
        <v>90.18</v>
      </c>
      <c r="I95" s="29">
        <f t="shared" si="6"/>
        <v>18.720000000000013</v>
      </c>
      <c r="J95" s="30">
        <v>71.459999999999994</v>
      </c>
      <c r="K95" s="14">
        <f t="shared" si="8"/>
        <v>6647.6013091680261</v>
      </c>
      <c r="L95" s="14">
        <f t="shared" si="9"/>
        <v>8389.0384279425234</v>
      </c>
      <c r="M95" s="16">
        <v>599480.68606077263</v>
      </c>
      <c r="N95" s="32"/>
      <c r="O95" s="27" t="s">
        <v>18</v>
      </c>
      <c r="P95" s="15" t="s">
        <v>19</v>
      </c>
    </row>
    <row r="96" spans="1:16" s="33" customFormat="1" ht="16.5" customHeight="1">
      <c r="A96" s="27">
        <v>91</v>
      </c>
      <c r="B96" s="27" t="s">
        <v>29</v>
      </c>
      <c r="C96" s="36">
        <v>2403</v>
      </c>
      <c r="D96" s="36" t="str">
        <f t="shared" si="7"/>
        <v>2-2-2403</v>
      </c>
      <c r="E96" s="28" t="str">
        <f t="shared" si="5"/>
        <v>24</v>
      </c>
      <c r="F96" s="27" t="s">
        <v>17</v>
      </c>
      <c r="G96" s="29">
        <v>2.9</v>
      </c>
      <c r="H96" s="29">
        <v>101.22</v>
      </c>
      <c r="I96" s="29">
        <f t="shared" si="6"/>
        <v>21.120000000000005</v>
      </c>
      <c r="J96" s="30">
        <v>80.099999999999994</v>
      </c>
      <c r="K96" s="14">
        <f t="shared" si="8"/>
        <v>6577.8381581000885</v>
      </c>
      <c r="L96" s="14">
        <f t="shared" si="9"/>
        <v>8312.2194552171168</v>
      </c>
      <c r="M96" s="16">
        <v>665808.77836289094</v>
      </c>
      <c r="N96" s="32"/>
      <c r="O96" s="27" t="s">
        <v>18</v>
      </c>
      <c r="P96" s="15" t="s">
        <v>19</v>
      </c>
    </row>
    <row r="97" spans="1:16" s="33" customFormat="1" ht="16.5" customHeight="1">
      <c r="A97" s="27">
        <v>92</v>
      </c>
      <c r="B97" s="27" t="s">
        <v>28</v>
      </c>
      <c r="C97" s="36">
        <v>2501</v>
      </c>
      <c r="D97" s="36" t="str">
        <f t="shared" si="7"/>
        <v>2-1-2501</v>
      </c>
      <c r="E97" s="28" t="str">
        <f t="shared" si="5"/>
        <v>25</v>
      </c>
      <c r="F97" s="27" t="s">
        <v>17</v>
      </c>
      <c r="G97" s="29">
        <v>2.9</v>
      </c>
      <c r="H97" s="29">
        <v>90.18</v>
      </c>
      <c r="I97" s="29">
        <f t="shared" si="6"/>
        <v>18.720000000000013</v>
      </c>
      <c r="J97" s="30">
        <v>71.459999999999994</v>
      </c>
      <c r="K97" s="14">
        <f t="shared" si="8"/>
        <v>6616.3605847105609</v>
      </c>
      <c r="L97" s="14">
        <f t="shared" si="9"/>
        <v>8349.6137353652175</v>
      </c>
      <c r="M97" s="16">
        <v>596663.39752919844</v>
      </c>
      <c r="N97" s="32"/>
      <c r="O97" s="27" t="s">
        <v>18</v>
      </c>
      <c r="P97" s="15" t="s">
        <v>19</v>
      </c>
    </row>
    <row r="98" spans="1:16" s="33" customFormat="1" ht="16.5" customHeight="1">
      <c r="A98" s="27">
        <v>93</v>
      </c>
      <c r="B98" s="27" t="s">
        <v>28</v>
      </c>
      <c r="C98" s="36">
        <v>2503</v>
      </c>
      <c r="D98" s="36" t="str">
        <f t="shared" si="7"/>
        <v>2-1-2503</v>
      </c>
      <c r="E98" s="28" t="str">
        <f t="shared" si="5"/>
        <v>25</v>
      </c>
      <c r="F98" s="27" t="s">
        <v>17</v>
      </c>
      <c r="G98" s="29">
        <v>2.9</v>
      </c>
      <c r="H98" s="29">
        <v>101.08</v>
      </c>
      <c r="I98" s="29">
        <f t="shared" si="6"/>
        <v>20.980000000000004</v>
      </c>
      <c r="J98" s="30">
        <v>80.099999999999994</v>
      </c>
      <c r="K98" s="14">
        <f t="shared" si="8"/>
        <v>6824.5909266779963</v>
      </c>
      <c r="L98" s="14">
        <f t="shared" si="9"/>
        <v>8612.1055039776766</v>
      </c>
      <c r="M98" s="16">
        <v>689829.65086861188</v>
      </c>
      <c r="N98" s="32"/>
      <c r="O98" s="27" t="s">
        <v>18</v>
      </c>
      <c r="P98" s="15" t="s">
        <v>19</v>
      </c>
    </row>
    <row r="99" spans="1:16" s="33" customFormat="1" ht="16.5" customHeight="1">
      <c r="A99" s="27">
        <v>94</v>
      </c>
      <c r="B99" s="27" t="s">
        <v>28</v>
      </c>
      <c r="C99" s="36">
        <v>2504</v>
      </c>
      <c r="D99" s="36" t="str">
        <f t="shared" si="7"/>
        <v>2-1-2504</v>
      </c>
      <c r="E99" s="28" t="str">
        <f t="shared" si="5"/>
        <v>25</v>
      </c>
      <c r="F99" s="27" t="s">
        <v>17</v>
      </c>
      <c r="G99" s="29">
        <v>2.9</v>
      </c>
      <c r="H99" s="29">
        <v>101.08</v>
      </c>
      <c r="I99" s="29">
        <f t="shared" si="6"/>
        <v>20.980000000000004</v>
      </c>
      <c r="J99" s="30">
        <v>80.099999999999994</v>
      </c>
      <c r="K99" s="14">
        <f t="shared" si="8"/>
        <v>6720.4782684527845</v>
      </c>
      <c r="L99" s="14">
        <f t="shared" si="9"/>
        <v>8480.7233879551495</v>
      </c>
      <c r="M99" s="16">
        <v>679305.94337520748</v>
      </c>
      <c r="N99" s="32"/>
      <c r="O99" s="27" t="s">
        <v>18</v>
      </c>
      <c r="P99" s="15" t="s">
        <v>19</v>
      </c>
    </row>
    <row r="100" spans="1:16" s="33" customFormat="1" ht="16.5" customHeight="1">
      <c r="A100" s="27">
        <v>95</v>
      </c>
      <c r="B100" s="27" t="s">
        <v>28</v>
      </c>
      <c r="C100" s="36">
        <v>2506</v>
      </c>
      <c r="D100" s="36" t="str">
        <f t="shared" si="7"/>
        <v>2-1-2506</v>
      </c>
      <c r="E100" s="28" t="str">
        <f t="shared" si="5"/>
        <v>25</v>
      </c>
      <c r="F100" s="27" t="s">
        <v>17</v>
      </c>
      <c r="G100" s="29">
        <v>2.9</v>
      </c>
      <c r="H100" s="29">
        <v>90.18</v>
      </c>
      <c r="I100" s="29">
        <f t="shared" si="6"/>
        <v>18.720000000000013</v>
      </c>
      <c r="J100" s="30">
        <v>71.459999999999994</v>
      </c>
      <c r="K100" s="14">
        <f t="shared" si="8"/>
        <v>6564.3042555979546</v>
      </c>
      <c r="L100" s="14">
        <f t="shared" si="9"/>
        <v>8283.9204837646739</v>
      </c>
      <c r="M100" s="16">
        <v>591968.95776982361</v>
      </c>
      <c r="N100" s="32"/>
      <c r="O100" s="27" t="s">
        <v>18</v>
      </c>
      <c r="P100" s="15" t="s">
        <v>19</v>
      </c>
    </row>
    <row r="101" spans="1:16" s="33" customFormat="1" ht="16.5" customHeight="1">
      <c r="A101" s="27">
        <v>96</v>
      </c>
      <c r="B101" s="27" t="s">
        <v>28</v>
      </c>
      <c r="C101" s="36">
        <v>2601</v>
      </c>
      <c r="D101" s="36" t="str">
        <f t="shared" si="7"/>
        <v>2-1-2601</v>
      </c>
      <c r="E101" s="28" t="str">
        <f t="shared" si="5"/>
        <v>26</v>
      </c>
      <c r="F101" s="27" t="s">
        <v>17</v>
      </c>
      <c r="G101" s="29">
        <v>2.9</v>
      </c>
      <c r="H101" s="29">
        <v>90.18</v>
      </c>
      <c r="I101" s="29">
        <f t="shared" si="6"/>
        <v>18.720000000000013</v>
      </c>
      <c r="J101" s="29">
        <v>71.459999999999994</v>
      </c>
      <c r="K101" s="14">
        <f t="shared" si="8"/>
        <v>6408.1352682601373</v>
      </c>
      <c r="L101" s="14">
        <f t="shared" si="9"/>
        <v>8086.8407289630459</v>
      </c>
      <c r="M101" s="16">
        <v>577885.63849169924</v>
      </c>
      <c r="N101" s="34"/>
      <c r="O101" s="27" t="s">
        <v>18</v>
      </c>
      <c r="P101" s="15" t="s">
        <v>19</v>
      </c>
    </row>
    <row r="102" spans="1:16" s="33" customFormat="1" ht="16.5" customHeight="1">
      <c r="A102" s="27">
        <v>97</v>
      </c>
      <c r="B102" s="27" t="s">
        <v>28</v>
      </c>
      <c r="C102" s="36">
        <v>2603</v>
      </c>
      <c r="D102" s="36" t="str">
        <f t="shared" si="7"/>
        <v>2-1-2603</v>
      </c>
      <c r="E102" s="28" t="str">
        <f t="shared" ref="E102:E108" si="10">LEFT(C102,2)</f>
        <v>26</v>
      </c>
      <c r="F102" s="27" t="s">
        <v>17</v>
      </c>
      <c r="G102" s="29">
        <v>2.9</v>
      </c>
      <c r="H102" s="29">
        <v>101.08</v>
      </c>
      <c r="I102" s="29">
        <f t="shared" si="6"/>
        <v>20.980000000000004</v>
      </c>
      <c r="J102" s="29">
        <v>80.099999999999994</v>
      </c>
      <c r="K102" s="14">
        <f t="shared" si="8"/>
        <v>6616.3656102275718</v>
      </c>
      <c r="L102" s="14">
        <f t="shared" si="9"/>
        <v>8349.3412719326225</v>
      </c>
      <c r="M102" s="16">
        <v>668782.23588180298</v>
      </c>
      <c r="N102" s="32"/>
      <c r="O102" s="27" t="s">
        <v>18</v>
      </c>
      <c r="P102" s="15" t="s">
        <v>19</v>
      </c>
    </row>
    <row r="103" spans="1:16" s="33" customFormat="1" ht="16.5" customHeight="1">
      <c r="A103" s="27">
        <v>98</v>
      </c>
      <c r="B103" s="27" t="s">
        <v>28</v>
      </c>
      <c r="C103" s="36">
        <v>2604</v>
      </c>
      <c r="D103" s="36" t="str">
        <f t="shared" si="7"/>
        <v>2-1-2604</v>
      </c>
      <c r="E103" s="28" t="str">
        <f t="shared" si="10"/>
        <v>26</v>
      </c>
      <c r="F103" s="27" t="s">
        <v>17</v>
      </c>
      <c r="G103" s="29">
        <v>2.9</v>
      </c>
      <c r="H103" s="29">
        <v>101.08</v>
      </c>
      <c r="I103" s="29">
        <f t="shared" si="6"/>
        <v>20.980000000000004</v>
      </c>
      <c r="J103" s="29">
        <v>80.099999999999994</v>
      </c>
      <c r="K103" s="14">
        <f t="shared" si="8"/>
        <v>6512.2529520023591</v>
      </c>
      <c r="L103" s="14">
        <f t="shared" si="9"/>
        <v>8217.9591559100936</v>
      </c>
      <c r="M103" s="16">
        <v>658258.52838839847</v>
      </c>
      <c r="N103" s="32"/>
      <c r="O103" s="27" t="s">
        <v>18</v>
      </c>
      <c r="P103" s="15" t="s">
        <v>19</v>
      </c>
    </row>
    <row r="104" spans="1:16" s="33" customFormat="1" ht="16.5" customHeight="1">
      <c r="A104" s="27">
        <v>99</v>
      </c>
      <c r="B104" s="27" t="s">
        <v>28</v>
      </c>
      <c r="C104" s="36">
        <v>2605</v>
      </c>
      <c r="D104" s="36" t="str">
        <f t="shared" si="7"/>
        <v>2-1-2605</v>
      </c>
      <c r="E104" s="28" t="str">
        <f t="shared" si="10"/>
        <v>26</v>
      </c>
      <c r="F104" s="27" t="s">
        <v>20</v>
      </c>
      <c r="G104" s="29">
        <v>2.9</v>
      </c>
      <c r="H104" s="29">
        <v>119.17</v>
      </c>
      <c r="I104" s="29">
        <f t="shared" si="6"/>
        <v>24.739999999999995</v>
      </c>
      <c r="J104" s="29">
        <v>94.43</v>
      </c>
      <c r="K104" s="14">
        <f t="shared" si="8"/>
        <v>6668.4170697971795</v>
      </c>
      <c r="L104" s="14">
        <f t="shared" si="9"/>
        <v>8415.4957344882969</v>
      </c>
      <c r="M104" s="16">
        <v>794675.26220772986</v>
      </c>
      <c r="N104" s="32"/>
      <c r="O104" s="27" t="s">
        <v>18</v>
      </c>
      <c r="P104" s="15" t="s">
        <v>19</v>
      </c>
    </row>
    <row r="105" spans="1:16" s="33" customFormat="1" ht="16.5" customHeight="1">
      <c r="A105" s="27">
        <v>100</v>
      </c>
      <c r="B105" s="27" t="s">
        <v>28</v>
      </c>
      <c r="C105" s="36">
        <v>2606</v>
      </c>
      <c r="D105" s="36" t="str">
        <f t="shared" si="7"/>
        <v>2-1-2606</v>
      </c>
      <c r="E105" s="28" t="str">
        <f t="shared" si="10"/>
        <v>26</v>
      </c>
      <c r="F105" s="27" t="s">
        <v>17</v>
      </c>
      <c r="G105" s="29">
        <v>2.9</v>
      </c>
      <c r="H105" s="29">
        <v>90.18</v>
      </c>
      <c r="I105" s="29">
        <f t="shared" si="6"/>
        <v>18.720000000000013</v>
      </c>
      <c r="J105" s="29">
        <v>71.459999999999994</v>
      </c>
      <c r="K105" s="14">
        <f t="shared" si="8"/>
        <v>6356.0789391475282</v>
      </c>
      <c r="L105" s="14">
        <f t="shared" si="9"/>
        <v>8021.1474773624996</v>
      </c>
      <c r="M105" s="16">
        <v>573191.19873232418</v>
      </c>
      <c r="N105" s="32"/>
      <c r="O105" s="27" t="s">
        <v>18</v>
      </c>
      <c r="P105" s="15" t="s">
        <v>19</v>
      </c>
    </row>
    <row r="106" spans="1:16" s="33" customFormat="1" ht="16.5" customHeight="1">
      <c r="A106" s="27">
        <v>101</v>
      </c>
      <c r="B106" s="27" t="s">
        <v>29</v>
      </c>
      <c r="C106" s="36">
        <v>2603</v>
      </c>
      <c r="D106" s="36" t="str">
        <f t="shared" si="7"/>
        <v>2-2-2603</v>
      </c>
      <c r="E106" s="28" t="str">
        <f t="shared" si="10"/>
        <v>26</v>
      </c>
      <c r="F106" s="27" t="s">
        <v>17</v>
      </c>
      <c r="G106" s="29">
        <v>2.9</v>
      </c>
      <c r="H106" s="29">
        <v>101.22</v>
      </c>
      <c r="I106" s="29">
        <f t="shared" si="6"/>
        <v>21.120000000000005</v>
      </c>
      <c r="J106" s="29">
        <v>80.099999999999994</v>
      </c>
      <c r="K106" s="14">
        <f t="shared" si="8"/>
        <v>6286.3288865370823</v>
      </c>
      <c r="L106" s="14">
        <f t="shared" si="9"/>
        <v>7943.8478139236395</v>
      </c>
      <c r="M106" s="16">
        <v>636302.20989528345</v>
      </c>
      <c r="N106" s="32"/>
      <c r="O106" s="27" t="s">
        <v>18</v>
      </c>
      <c r="P106" s="15" t="s">
        <v>19</v>
      </c>
    </row>
    <row r="107" spans="1:16" s="33" customFormat="1" ht="16.5" customHeight="1">
      <c r="A107" s="27">
        <v>102</v>
      </c>
      <c r="B107" s="27" t="s">
        <v>29</v>
      </c>
      <c r="C107" s="36">
        <v>2604</v>
      </c>
      <c r="D107" s="36" t="str">
        <f t="shared" si="7"/>
        <v>2-2-2604</v>
      </c>
      <c r="E107" s="28" t="str">
        <f t="shared" si="10"/>
        <v>26</v>
      </c>
      <c r="F107" s="27" t="s">
        <v>20</v>
      </c>
      <c r="G107" s="29">
        <v>2.9</v>
      </c>
      <c r="H107" s="29">
        <v>119.33</v>
      </c>
      <c r="I107" s="29">
        <f t="shared" si="6"/>
        <v>24.899999999999991</v>
      </c>
      <c r="J107" s="29">
        <v>94.43</v>
      </c>
      <c r="K107" s="14">
        <f t="shared" si="8"/>
        <v>6390.4389752568786</v>
      </c>
      <c r="L107" s="14">
        <f t="shared" si="9"/>
        <v>8075.5171335105715</v>
      </c>
      <c r="M107" s="16">
        <v>762571.08291740331</v>
      </c>
      <c r="N107" s="32"/>
      <c r="O107" s="27" t="s">
        <v>18</v>
      </c>
      <c r="P107" s="15" t="s">
        <v>19</v>
      </c>
    </row>
    <row r="108" spans="1:16" s="33" customFormat="1" ht="16.5" customHeight="1">
      <c r="A108" s="66">
        <v>103</v>
      </c>
      <c r="B108" s="27" t="s">
        <v>29</v>
      </c>
      <c r="C108" s="67">
        <v>903</v>
      </c>
      <c r="D108" s="67"/>
      <c r="E108" s="68" t="str">
        <f>LEFT(C108,1)</f>
        <v>9</v>
      </c>
      <c r="F108" s="27" t="s">
        <v>17</v>
      </c>
      <c r="G108" s="29">
        <v>2.9</v>
      </c>
      <c r="H108" s="69">
        <v>101.08</v>
      </c>
      <c r="I108" s="69">
        <f t="shared" si="6"/>
        <v>20.980000000000004</v>
      </c>
      <c r="J108" s="69">
        <v>80.099999999999994</v>
      </c>
      <c r="K108" s="14">
        <f t="shared" si="8"/>
        <v>6725.6799564701223</v>
      </c>
      <c r="L108" s="14">
        <f t="shared" si="9"/>
        <v>8487.2875156054943</v>
      </c>
      <c r="M108" s="70">
        <v>679831.73</v>
      </c>
      <c r="N108" s="71"/>
      <c r="O108" s="66"/>
      <c r="P108" s="15"/>
    </row>
    <row r="109" spans="1:16" s="1" customFormat="1" ht="24" customHeight="1">
      <c r="A109" s="51" t="s">
        <v>21</v>
      </c>
      <c r="B109" s="51"/>
      <c r="C109" s="51"/>
      <c r="D109" s="51"/>
      <c r="E109" s="51"/>
      <c r="F109" s="51"/>
      <c r="G109" s="52"/>
      <c r="H109" s="17">
        <f>SUM(H6:H108)</f>
        <v>9976.4600000000028</v>
      </c>
      <c r="I109" s="17">
        <f>SUM(I6:I108)</f>
        <v>2072.1800000000021</v>
      </c>
      <c r="J109" s="17">
        <f>SUM(J6:J108)</f>
        <v>7904.2800000000097</v>
      </c>
      <c r="K109" s="13">
        <f>M109/H109</f>
        <v>6704.8800942770895</v>
      </c>
      <c r="L109" s="13">
        <f t="shared" ref="L109" si="11">M109/J109</f>
        <v>8462.6263322341256</v>
      </c>
      <c r="M109" s="23">
        <f>SUM(M6:M108)</f>
        <v>66890968.065351635</v>
      </c>
      <c r="N109" s="23"/>
      <c r="O109" s="24"/>
      <c r="P109" s="25"/>
    </row>
    <row r="110" spans="1:16" s="1" customFormat="1" ht="34.5" customHeight="1">
      <c r="A110" s="53" t="s">
        <v>32</v>
      </c>
      <c r="B110" s="54"/>
      <c r="C110" s="54"/>
      <c r="D110" s="54"/>
      <c r="E110" s="54"/>
      <c r="F110" s="54"/>
      <c r="G110" s="55"/>
      <c r="H110" s="55"/>
      <c r="I110" s="55"/>
      <c r="J110" s="55"/>
      <c r="K110" s="55"/>
      <c r="L110" s="55"/>
      <c r="M110" s="55"/>
      <c r="N110" s="54"/>
      <c r="O110" s="54"/>
      <c r="P110" s="56"/>
    </row>
    <row r="111" spans="1:16" s="2" customFormat="1" ht="66" customHeight="1">
      <c r="A111" s="57" t="s">
        <v>22</v>
      </c>
      <c r="B111" s="57"/>
      <c r="C111" s="57"/>
      <c r="D111" s="57"/>
      <c r="E111" s="57"/>
      <c r="F111" s="57"/>
      <c r="G111" s="58"/>
      <c r="H111" s="58"/>
      <c r="I111" s="58"/>
      <c r="J111" s="58"/>
      <c r="K111" s="58"/>
      <c r="L111" s="58"/>
      <c r="M111" s="58"/>
      <c r="N111" s="57"/>
      <c r="O111" s="57"/>
      <c r="P111" s="57"/>
    </row>
    <row r="112" spans="1:16" s="2" customFormat="1" ht="24.95" customHeight="1">
      <c r="A112" s="46" t="s">
        <v>23</v>
      </c>
      <c r="B112" s="46"/>
      <c r="C112" s="46"/>
      <c r="D112" s="46"/>
      <c r="E112" s="46"/>
      <c r="F112" s="46"/>
      <c r="G112" s="19"/>
      <c r="H112" s="20"/>
      <c r="I112" s="20"/>
      <c r="J112" s="20"/>
      <c r="K112" s="20"/>
      <c r="L112" s="47" t="s">
        <v>24</v>
      </c>
      <c r="M112" s="47"/>
      <c r="N112" s="18"/>
      <c r="O112" s="26"/>
      <c r="P112" s="26"/>
    </row>
    <row r="113" spans="1:16" s="2" customFormat="1" ht="24.95" customHeight="1">
      <c r="A113" s="46" t="s">
        <v>25</v>
      </c>
      <c r="B113" s="46"/>
      <c r="C113" s="46"/>
      <c r="D113" s="46"/>
      <c r="E113" s="46"/>
      <c r="F113" s="46"/>
      <c r="G113" s="21"/>
      <c r="H113" s="20"/>
      <c r="I113" s="20"/>
      <c r="J113" s="20"/>
      <c r="K113" s="20"/>
      <c r="L113" s="47" t="s">
        <v>30</v>
      </c>
      <c r="M113" s="47"/>
      <c r="N113" s="18"/>
      <c r="O113" s="26"/>
      <c r="P113" s="26"/>
    </row>
    <row r="114" spans="1:16" s="2" customFormat="1" ht="24.95" customHeight="1">
      <c r="A114" s="46" t="s">
        <v>26</v>
      </c>
      <c r="B114" s="46"/>
      <c r="C114" s="46"/>
      <c r="D114" s="46"/>
      <c r="E114" s="46"/>
      <c r="F114" s="46"/>
      <c r="G114" s="5"/>
      <c r="H114" s="5"/>
      <c r="I114" s="5"/>
      <c r="J114" s="5"/>
      <c r="K114" s="5"/>
      <c r="L114" s="5"/>
      <c r="M114" s="5"/>
      <c r="N114" s="22"/>
      <c r="O114" s="22"/>
    </row>
    <row r="115" spans="1:16" s="2" customFormat="1" ht="24.95" customHeight="1">
      <c r="A115" s="22"/>
      <c r="B115" s="22"/>
      <c r="C115" s="22"/>
      <c r="D115" s="22"/>
      <c r="E115" s="22"/>
      <c r="F115" s="22"/>
      <c r="G115" s="5"/>
      <c r="H115" s="5"/>
      <c r="I115" s="5"/>
      <c r="J115" s="5"/>
      <c r="K115" s="5"/>
      <c r="L115" s="5"/>
      <c r="M115" s="5"/>
      <c r="N115" s="22"/>
      <c r="O115" s="22"/>
    </row>
    <row r="116" spans="1:16" s="2" customFormat="1" ht="24.95" customHeight="1">
      <c r="A116" s="22"/>
      <c r="B116" s="22"/>
      <c r="C116" s="22"/>
      <c r="D116" s="22"/>
      <c r="E116" s="22"/>
      <c r="F116" s="22"/>
      <c r="G116" s="5"/>
      <c r="H116" s="5"/>
      <c r="I116" s="5"/>
      <c r="J116" s="5"/>
      <c r="K116" s="5"/>
      <c r="L116" s="5"/>
      <c r="M116" s="5"/>
      <c r="N116" s="22"/>
      <c r="O116" s="22"/>
    </row>
    <row r="117" spans="1:16" s="2" customFormat="1" ht="24.95" customHeight="1">
      <c r="A117" s="22"/>
      <c r="B117" s="22"/>
      <c r="C117" s="22"/>
      <c r="D117" s="22"/>
      <c r="E117" s="22"/>
      <c r="F117" s="22"/>
      <c r="G117" s="5"/>
      <c r="H117" s="5"/>
      <c r="I117" s="5"/>
      <c r="J117" s="5"/>
      <c r="K117" s="5"/>
      <c r="L117" s="5"/>
      <c r="M117" s="5"/>
      <c r="N117" s="22"/>
      <c r="O117" s="22"/>
    </row>
    <row r="118" spans="1:16" s="2" customFormat="1" ht="24.95" customHeight="1">
      <c r="A118" s="22"/>
      <c r="B118" s="22"/>
      <c r="C118" s="22"/>
      <c r="D118" s="22"/>
      <c r="E118" s="22"/>
      <c r="F118" s="22"/>
      <c r="G118" s="5"/>
      <c r="H118" s="5"/>
      <c r="I118" s="5"/>
      <c r="J118" s="5"/>
      <c r="K118" s="5"/>
      <c r="L118" s="5"/>
      <c r="M118" s="5"/>
      <c r="N118" s="22"/>
      <c r="O118" s="22"/>
    </row>
    <row r="119" spans="1:16" s="2" customFormat="1" ht="24.95" customHeight="1">
      <c r="A119" s="22"/>
      <c r="B119" s="22"/>
      <c r="C119" s="22"/>
      <c r="D119" s="22"/>
      <c r="E119" s="22"/>
      <c r="F119" s="22"/>
      <c r="G119" s="5"/>
      <c r="H119" s="5"/>
      <c r="I119" s="5"/>
      <c r="J119" s="5"/>
      <c r="K119" s="5"/>
      <c r="L119" s="5"/>
      <c r="M119" s="5"/>
      <c r="N119" s="22"/>
      <c r="O119" s="22"/>
    </row>
    <row r="120" spans="1:16" s="2" customFormat="1" ht="24.95" customHeight="1">
      <c r="A120" s="22"/>
      <c r="B120" s="22"/>
      <c r="C120" s="22"/>
      <c r="D120" s="22"/>
      <c r="E120" s="22"/>
      <c r="F120" s="22"/>
      <c r="G120" s="5"/>
      <c r="H120" s="5"/>
      <c r="I120" s="5"/>
      <c r="J120" s="5"/>
      <c r="K120" s="5"/>
      <c r="L120" s="5"/>
      <c r="M120" s="5"/>
      <c r="N120" s="22"/>
      <c r="O120" s="22"/>
    </row>
    <row r="121" spans="1:16" s="2" customFormat="1" ht="24.95" customHeight="1">
      <c r="A121" s="22"/>
      <c r="B121" s="22"/>
      <c r="C121" s="22"/>
      <c r="D121" s="22"/>
      <c r="E121" s="22"/>
      <c r="F121" s="22"/>
      <c r="G121" s="5"/>
      <c r="H121" s="5"/>
      <c r="I121" s="5"/>
      <c r="J121" s="5"/>
      <c r="K121" s="5"/>
      <c r="L121" s="5"/>
      <c r="M121" s="5"/>
      <c r="N121" s="22"/>
      <c r="O121" s="22"/>
    </row>
    <row r="122" spans="1:16" s="2" customFormat="1" ht="24.95" customHeight="1">
      <c r="A122" s="22"/>
      <c r="B122" s="22"/>
      <c r="C122" s="22"/>
      <c r="D122" s="22"/>
      <c r="E122" s="22"/>
      <c r="F122" s="22"/>
      <c r="G122" s="5"/>
      <c r="H122" s="5"/>
      <c r="I122" s="5"/>
      <c r="J122" s="5"/>
      <c r="K122" s="5"/>
      <c r="L122" s="5"/>
      <c r="M122" s="5"/>
      <c r="N122" s="22"/>
      <c r="O122" s="22"/>
    </row>
    <row r="123" spans="1:16" s="2" customFormat="1" ht="30.95" customHeight="1">
      <c r="A123" s="22"/>
      <c r="B123" s="22"/>
      <c r="C123" s="22"/>
      <c r="D123" s="22"/>
      <c r="E123" s="22"/>
      <c r="F123" s="22"/>
      <c r="G123" s="5"/>
      <c r="H123" s="5"/>
      <c r="I123" s="5"/>
      <c r="J123" s="5"/>
      <c r="K123" s="5"/>
      <c r="L123" s="5"/>
      <c r="M123" s="5"/>
      <c r="N123" s="22"/>
      <c r="O123" s="22"/>
    </row>
    <row r="124" spans="1:16" ht="42" customHeight="1"/>
    <row r="125" spans="1:16" ht="51.95" customHeight="1"/>
    <row r="126" spans="1:16" ht="27" customHeight="1"/>
    <row r="127" spans="1:16" ht="26.1" customHeight="1"/>
  </sheetData>
  <mergeCells count="25">
    <mergeCell ref="M4:M5"/>
    <mergeCell ref="N4:N5"/>
    <mergeCell ref="O4:O5"/>
    <mergeCell ref="P4:P5"/>
    <mergeCell ref="A112:F112"/>
    <mergeCell ref="L112:M112"/>
    <mergeCell ref="J4:J5"/>
    <mergeCell ref="K4:K5"/>
    <mergeCell ref="L4:L5"/>
    <mergeCell ref="A113:F113"/>
    <mergeCell ref="L113:M113"/>
    <mergeCell ref="A114:F114"/>
    <mergeCell ref="A1:B1"/>
    <mergeCell ref="A2:P2"/>
    <mergeCell ref="A109:G109"/>
    <mergeCell ref="A110:P110"/>
    <mergeCell ref="A111:P111"/>
    <mergeCell ref="A4:A5"/>
    <mergeCell ref="B4:B5"/>
    <mergeCell ref="C4:C5"/>
    <mergeCell ref="E4:E5"/>
    <mergeCell ref="F4:F5"/>
    <mergeCell ref="G4:G5"/>
    <mergeCell ref="H4:H5"/>
    <mergeCell ref="I4:I5"/>
  </mergeCells>
  <phoneticPr fontId="7" type="noConversion"/>
  <pageMargins left="0.23622047244094491" right="0.23622047244094491" top="0.35433070866141736" bottom="0.35433070866141736" header="0.31496062992125984" footer="0.31496062992125984"/>
  <pageSetup paperSize="9" scale="8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附件2</vt:lpstr>
      <vt:lpstr>附件2!Print_Area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骆坤,luokun</cp:lastModifiedBy>
  <cp:revision>1</cp:revision>
  <cp:lastPrinted>2022-04-02T04:08:32Z</cp:lastPrinted>
  <dcterms:created xsi:type="dcterms:W3CDTF">2011-04-26T02:07:00Z</dcterms:created>
  <dcterms:modified xsi:type="dcterms:W3CDTF">2023-03-06T08:57:09Z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