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<sst xmlns="http://schemas.openxmlformats.org/spreadsheetml/2006/main" count="103" uniqueCount="47">
  <si>
    <t>附件2</t>
  </si>
  <si>
    <t>清远市新建商品住房销售价格备案表</t>
  </si>
  <si>
    <t>房地产开发企业名称或中介服务机构名称：清远市凯力房地产开发有限公司</t>
  </si>
  <si>
    <t>项目(楼盘)名称：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</si>
  <si>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</si>
  <si>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</si>
  <si>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</si>
  <si>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</si>
  <si>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</si>
  <si>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</si>
  <si>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</si>
  <si>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</si>
  <si>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</si>
  <si>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</si>
  <si>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</si>
  <si>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</si>
  <si>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</si>
  <si>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</si>
  <si>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</si>
  <si>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B2</t>
  </si>
  <si>
    <t>1梯201</t>
  </si>
  <si>
    <t>三房两厅两卫</t>
  </si>
  <si>
    <t>待售</t>
  </si>
  <si>
    <t>毛坯房</t>
  </si>
  <si>
    <t>1梯401</t>
  </si>
  <si>
    <t>1梯202</t>
  </si>
  <si>
    <t>1梯302</t>
  </si>
  <si>
    <t>1梯402</t>
  </si>
  <si>
    <t>1梯602</t>
  </si>
  <si>
    <t>2梯201</t>
  </si>
  <si>
    <t>2梯202</t>
  </si>
  <si>
    <t>2梯402</t>
  </si>
  <si>
    <t>2梯502</t>
  </si>
  <si>
    <t>2梯702</t>
  </si>
  <si>
    <t>3梯201</t>
  </si>
  <si>
    <t>3梯301</t>
  </si>
  <si>
    <t>3梯202</t>
  </si>
  <si>
    <t>3梯402</t>
  </si>
  <si>
    <t>本楼栋总面积/均价</t>
  </si>
  <si>
    <t>注：
1.销售价格构成包括合理的开发建设成本、费用、税金和利润等；与商品房配套建设的各项基础设施，包括供水、供电、通讯、有线电视、安全监控系统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</si>
  <si>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</si>
  <si>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企业物价员：李润婷</t>
  </si>
  <si>
    <t>价格举报投诉电话：12345</t>
  </si>
  <si>
    <t>企业投诉电话：13417207765</t>
  </si>
  <si>
    <t>本表一式两份</t>
  </si>
  <si>
    <r>
      <t>本栋销售住宅共15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1498.44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1218.01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280.43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4010.29</t>
    </r>
    <r>
      <rPr>
        <sz val="12"/>
        <rFont val="宋体"/>
        <family val="0"/>
      </rPr>
      <t xml:space="preserve">元/㎡（建筑面积）、
</t>
    </r>
    <r>
      <rPr>
        <sz val="12"/>
        <rFont val="宋体"/>
        <family val="0"/>
      </rPr>
      <t>4933.61</t>
    </r>
    <r>
      <rPr>
        <sz val="12"/>
        <rFont val="宋体"/>
        <family val="0"/>
      </rPr>
      <t>元/㎡（套内建筑面积）。</t>
    </r>
  </si>
  <si>
    <t>三坑颐景新村（二期）B2幢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</si>
</sst>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  <numFmt numFmtId="179" formatCode="0_);[Red]\(0\)"/>
    <numFmt numFmtId="180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P9" sqref="P9"/>
    </sheetView>
  </sheetViews>
  <sheetFormatPr defaultColWidth="9.00390625" defaultRowHeight="14.25"/>
  <cols>
    <col min="1" max="1" width="3.875" style="2" customWidth="1"/>
    <col min="2" max="2" width="7.125" style="2" customWidth="1"/>
    <col min="3" max="3" width="7.875" style="24" customWidth="1"/>
    <col min="4" max="4" width="6.375" style="2" customWidth="1"/>
    <col min="5" max="5" width="13.50390625" style="2" customWidth="1"/>
    <col min="6" max="6" width="6.125" style="2" customWidth="1"/>
    <col min="7" max="7" width="11.50390625" style="3" customWidth="1"/>
    <col min="8" max="8" width="11.50390625" style="2" customWidth="1"/>
    <col min="9" max="9" width="13.375" style="3" customWidth="1"/>
    <col min="10" max="10" width="11.50390625" style="20" customWidth="1"/>
    <col min="11" max="11" width="11.50390625" style="2" customWidth="1"/>
    <col min="12" max="12" width="15.125" style="2" customWidth="1"/>
    <col min="13" max="14" width="7.875" style="2" customWidth="1"/>
    <col min="15" max="15" width="8.50390625" style="2" customWidth="1"/>
    <col min="16" max="16" width="18.375" style="2" customWidth="1"/>
    <col min="17" max="17" width="11.50390625" style="2" customWidth="1"/>
    <col min="18" max="18" width="11.625" style="2" customWidth="1"/>
    <col min="19" max="16384" width="9.00390625" style="2" customWidth="1"/>
  </cols>
  <sheetData>
    <row r="1" spans="1:2" ht="18" customHeight="1">
      <c r="A1" s="45" t="s">
        <v>0</v>
      </c>
      <c r="B1" s="45"/>
    </row>
    <row r="2" spans="1:15" ht="27" customHeight="1">
      <c r="A2" s="46" t="s">
        <v>1</v>
      </c>
      <c r="B2" s="46"/>
      <c r="C2" s="46"/>
      <c r="D2" s="46"/>
      <c r="E2" s="46"/>
      <c r="F2" s="46"/>
      <c r="G2" s="47"/>
      <c r="H2" s="46"/>
      <c r="I2" s="47"/>
      <c r="J2" s="46"/>
      <c r="K2" s="46"/>
      <c r="L2" s="46"/>
      <c r="M2" s="46"/>
      <c r="N2" s="46"/>
      <c r="O2" s="46"/>
    </row>
    <row r="3" spans="1:15" ht="36" customHeight="1">
      <c r="A3" s="4" t="s">
        <v>2</v>
      </c>
      <c r="B3" s="4"/>
      <c r="C3" s="25"/>
      <c r="D3" s="4"/>
      <c r="E3" s="4"/>
      <c r="F3" s="4"/>
      <c r="G3" s="5"/>
      <c r="H3" s="6"/>
      <c r="I3" s="5" t="s">
        <v>3</v>
      </c>
      <c r="K3" s="48" t="s">
        <v>46</v>
      </c>
      <c r="L3" s="48"/>
      <c r="M3" s="6"/>
      <c r="N3" s="17"/>
      <c r="O3" s="17"/>
    </row>
    <row r="4" spans="1:15" ht="30" customHeight="1">
      <c r="A4" s="42" t="s">
        <v>4</v>
      </c>
      <c r="B4" s="39" t="s">
        <v>5</v>
      </c>
      <c r="C4" s="44" t="s">
        <v>6</v>
      </c>
      <c r="D4" s="39" t="s">
        <v>7</v>
      </c>
      <c r="E4" s="39" t="s">
        <v>8</v>
      </c>
      <c r="F4" s="39" t="s">
        <v>9</v>
      </c>
      <c r="G4" s="58" t="s">
        <v>10</v>
      </c>
      <c r="H4" s="39" t="s">
        <v>11</v>
      </c>
      <c r="I4" s="59" t="s">
        <v>12</v>
      </c>
      <c r="J4" s="38" t="s">
        <v>13</v>
      </c>
      <c r="K4" s="39" t="s">
        <v>14</v>
      </c>
      <c r="L4" s="40" t="s">
        <v>15</v>
      </c>
      <c r="M4" s="40" t="s">
        <v>16</v>
      </c>
      <c r="N4" s="39" t="s">
        <v>17</v>
      </c>
      <c r="O4" s="42" t="s">
        <v>18</v>
      </c>
    </row>
    <row r="5" spans="1:15" ht="15" customHeight="1">
      <c r="A5" s="42"/>
      <c r="B5" s="39"/>
      <c r="C5" s="44"/>
      <c r="D5" s="39"/>
      <c r="E5" s="39"/>
      <c r="F5" s="39"/>
      <c r="G5" s="58"/>
      <c r="H5" s="39"/>
      <c r="I5" s="60"/>
      <c r="J5" s="38"/>
      <c r="K5" s="39"/>
      <c r="L5" s="41"/>
      <c r="M5" s="41"/>
      <c r="N5" s="39"/>
      <c r="O5" s="42"/>
    </row>
    <row r="6" spans="1:16" s="1" customFormat="1" ht="19.5" customHeight="1">
      <c r="A6" s="7">
        <v>1</v>
      </c>
      <c r="B6" s="7" t="s">
        <v>19</v>
      </c>
      <c r="C6" s="26" t="s">
        <v>20</v>
      </c>
      <c r="D6" s="7">
        <v>2</v>
      </c>
      <c r="E6" s="8" t="s">
        <v>21</v>
      </c>
      <c r="F6" s="7">
        <v>3</v>
      </c>
      <c r="G6" s="9">
        <v>99.4521</v>
      </c>
      <c r="H6" s="10">
        <v>18.6327</v>
      </c>
      <c r="I6" s="9">
        <v>80.8194</v>
      </c>
      <c r="J6" s="28">
        <v>3910</v>
      </c>
      <c r="K6" s="29">
        <f>L6/I6</f>
        <v>4811.440211137425</v>
      </c>
      <c r="L6" s="9">
        <f>J6*G6</f>
        <v>388857.711</v>
      </c>
      <c r="M6" s="9"/>
      <c r="N6" s="18" t="s">
        <v>22</v>
      </c>
      <c r="O6" s="18" t="s">
        <v>23</v>
      </c>
      <c r="P6" s="31"/>
    </row>
    <row r="7" spans="1:15" s="37" customFormat="1" ht="19.5" customHeight="1">
      <c r="A7" s="7">
        <v>2</v>
      </c>
      <c r="B7" s="7" t="s">
        <v>19</v>
      </c>
      <c r="C7" s="32" t="s">
        <v>24</v>
      </c>
      <c r="D7" s="7">
        <v>4</v>
      </c>
      <c r="E7" s="33" t="s">
        <v>21</v>
      </c>
      <c r="F7" s="7">
        <v>3</v>
      </c>
      <c r="G7" s="9">
        <v>99.4521</v>
      </c>
      <c r="H7" s="34">
        <v>18.6327</v>
      </c>
      <c r="I7" s="9">
        <v>80.8194</v>
      </c>
      <c r="J7" s="35">
        <v>4024</v>
      </c>
      <c r="K7" s="29">
        <f aca="true" t="shared" si="0" ref="K7:K20">L7/I7</f>
        <v>4951.722611155243</v>
      </c>
      <c r="L7" s="9">
        <f aca="true" t="shared" si="1" ref="L7:L20">J7*G7</f>
        <v>400195.2504</v>
      </c>
      <c r="M7" s="9"/>
      <c r="N7" s="36" t="s">
        <v>22</v>
      </c>
      <c r="O7" s="36" t="s">
        <v>23</v>
      </c>
    </row>
    <row r="8" spans="1:15" s="37" customFormat="1" ht="19.5" customHeight="1">
      <c r="A8" s="7">
        <v>3</v>
      </c>
      <c r="B8" s="7" t="s">
        <v>19</v>
      </c>
      <c r="C8" s="32" t="s">
        <v>25</v>
      </c>
      <c r="D8" s="7">
        <v>2</v>
      </c>
      <c r="E8" s="33" t="s">
        <v>21</v>
      </c>
      <c r="F8" s="7">
        <v>3</v>
      </c>
      <c r="G8" s="9">
        <v>100.105</v>
      </c>
      <c r="H8" s="34">
        <v>18.755</v>
      </c>
      <c r="I8" s="9">
        <v>81.35</v>
      </c>
      <c r="J8" s="35">
        <v>3930.4310474002295</v>
      </c>
      <c r="K8" s="29">
        <f t="shared" si="0"/>
        <v>4836.580208973571</v>
      </c>
      <c r="L8" s="9">
        <f t="shared" si="1"/>
        <v>393455.8</v>
      </c>
      <c r="M8" s="9"/>
      <c r="N8" s="36" t="s">
        <v>22</v>
      </c>
      <c r="O8" s="36" t="s">
        <v>23</v>
      </c>
    </row>
    <row r="9" spans="1:15" s="37" customFormat="1" ht="19.5" customHeight="1">
      <c r="A9" s="7">
        <v>4</v>
      </c>
      <c r="B9" s="7" t="s">
        <v>19</v>
      </c>
      <c r="C9" s="32" t="s">
        <v>26</v>
      </c>
      <c r="D9" s="7">
        <v>3</v>
      </c>
      <c r="E9" s="33" t="s">
        <v>21</v>
      </c>
      <c r="F9" s="7">
        <v>3</v>
      </c>
      <c r="G9" s="9">
        <v>100.105</v>
      </c>
      <c r="H9" s="34">
        <v>18.755</v>
      </c>
      <c r="I9" s="9">
        <v>81.35</v>
      </c>
      <c r="J9" s="35">
        <v>3882</v>
      </c>
      <c r="K9" s="29">
        <f t="shared" si="0"/>
        <v>4776.983527965582</v>
      </c>
      <c r="L9" s="9">
        <f t="shared" si="1"/>
        <v>388607.61000000004</v>
      </c>
      <c r="M9" s="9"/>
      <c r="N9" s="36" t="s">
        <v>22</v>
      </c>
      <c r="O9" s="36" t="s">
        <v>23</v>
      </c>
    </row>
    <row r="10" spans="1:15" s="37" customFormat="1" ht="19.5" customHeight="1">
      <c r="A10" s="7">
        <v>5</v>
      </c>
      <c r="B10" s="7" t="s">
        <v>19</v>
      </c>
      <c r="C10" s="32" t="s">
        <v>27</v>
      </c>
      <c r="D10" s="7">
        <v>4</v>
      </c>
      <c r="E10" s="33" t="s">
        <v>21</v>
      </c>
      <c r="F10" s="7">
        <v>3</v>
      </c>
      <c r="G10" s="9">
        <v>100.105</v>
      </c>
      <c r="H10" s="34">
        <v>18.755</v>
      </c>
      <c r="I10" s="9">
        <v>81.35</v>
      </c>
      <c r="J10" s="35">
        <v>4223</v>
      </c>
      <c r="K10" s="29">
        <f t="shared" si="0"/>
        <v>5196.600061462816</v>
      </c>
      <c r="L10" s="9">
        <f t="shared" si="1"/>
        <v>422743.41500000004</v>
      </c>
      <c r="M10" s="9"/>
      <c r="N10" s="36" t="s">
        <v>22</v>
      </c>
      <c r="O10" s="36" t="s">
        <v>23</v>
      </c>
    </row>
    <row r="11" spans="1:15" s="37" customFormat="1" ht="19.5" customHeight="1">
      <c r="A11" s="7">
        <v>6</v>
      </c>
      <c r="B11" s="7" t="s">
        <v>19</v>
      </c>
      <c r="C11" s="32" t="s">
        <v>28</v>
      </c>
      <c r="D11" s="7">
        <v>6</v>
      </c>
      <c r="E11" s="33" t="s">
        <v>21</v>
      </c>
      <c r="F11" s="7">
        <v>3</v>
      </c>
      <c r="G11" s="9">
        <v>100.105</v>
      </c>
      <c r="H11" s="34">
        <v>18.755</v>
      </c>
      <c r="I11" s="9">
        <v>81.35</v>
      </c>
      <c r="J11" s="35">
        <v>4043</v>
      </c>
      <c r="K11" s="29">
        <f t="shared" si="0"/>
        <v>4975.10159803319</v>
      </c>
      <c r="L11" s="9">
        <f t="shared" si="1"/>
        <v>404724.515</v>
      </c>
      <c r="M11" s="9"/>
      <c r="N11" s="36" t="s">
        <v>22</v>
      </c>
      <c r="O11" s="36" t="s">
        <v>23</v>
      </c>
    </row>
    <row r="12" spans="1:15" s="37" customFormat="1" ht="19.5" customHeight="1">
      <c r="A12" s="7">
        <v>7</v>
      </c>
      <c r="B12" s="7" t="s">
        <v>19</v>
      </c>
      <c r="C12" s="32" t="s">
        <v>29</v>
      </c>
      <c r="D12" s="7">
        <v>2</v>
      </c>
      <c r="E12" s="33" t="s">
        <v>21</v>
      </c>
      <c r="F12" s="7">
        <v>3</v>
      </c>
      <c r="G12" s="9">
        <v>100.051</v>
      </c>
      <c r="H12" s="34">
        <v>18.701</v>
      </c>
      <c r="I12" s="9">
        <v>81.35</v>
      </c>
      <c r="J12" s="35">
        <v>3900</v>
      </c>
      <c r="K12" s="29">
        <f t="shared" si="0"/>
        <v>4796.544560540873</v>
      </c>
      <c r="L12" s="9">
        <f t="shared" si="1"/>
        <v>390198.9</v>
      </c>
      <c r="M12" s="9"/>
      <c r="N12" s="36" t="s">
        <v>22</v>
      </c>
      <c r="O12" s="36" t="s">
        <v>23</v>
      </c>
    </row>
    <row r="13" spans="1:15" s="37" customFormat="1" ht="19.5" customHeight="1">
      <c r="A13" s="7">
        <v>8</v>
      </c>
      <c r="B13" s="7" t="s">
        <v>19</v>
      </c>
      <c r="C13" s="32" t="s">
        <v>30</v>
      </c>
      <c r="D13" s="7">
        <v>2</v>
      </c>
      <c r="E13" s="33" t="s">
        <v>21</v>
      </c>
      <c r="F13" s="7">
        <v>3</v>
      </c>
      <c r="G13" s="9">
        <v>100.051</v>
      </c>
      <c r="H13" s="34">
        <v>18.701</v>
      </c>
      <c r="I13" s="9">
        <v>81.35</v>
      </c>
      <c r="J13" s="35">
        <v>3900</v>
      </c>
      <c r="K13" s="29">
        <f t="shared" si="0"/>
        <v>4796.544560540873</v>
      </c>
      <c r="L13" s="9">
        <f t="shared" si="1"/>
        <v>390198.9</v>
      </c>
      <c r="M13" s="9"/>
      <c r="N13" s="36" t="s">
        <v>22</v>
      </c>
      <c r="O13" s="36" t="s">
        <v>23</v>
      </c>
    </row>
    <row r="14" spans="1:15" s="37" customFormat="1" ht="19.5" customHeight="1">
      <c r="A14" s="7">
        <v>9</v>
      </c>
      <c r="B14" s="7" t="s">
        <v>19</v>
      </c>
      <c r="C14" s="32" t="s">
        <v>31</v>
      </c>
      <c r="D14" s="7">
        <v>4</v>
      </c>
      <c r="E14" s="33" t="s">
        <v>21</v>
      </c>
      <c r="F14" s="7">
        <v>3</v>
      </c>
      <c r="G14" s="9">
        <v>100.051</v>
      </c>
      <c r="H14" s="34">
        <v>18.701</v>
      </c>
      <c r="I14" s="9">
        <v>81.35</v>
      </c>
      <c r="J14" s="35">
        <v>4041</v>
      </c>
      <c r="K14" s="29">
        <f t="shared" si="0"/>
        <v>4969.958094652736</v>
      </c>
      <c r="L14" s="9">
        <f t="shared" si="1"/>
        <v>404306.091</v>
      </c>
      <c r="M14" s="9"/>
      <c r="N14" s="36" t="s">
        <v>22</v>
      </c>
      <c r="O14" s="36" t="s">
        <v>23</v>
      </c>
    </row>
    <row r="15" spans="1:15" s="37" customFormat="1" ht="19.5" customHeight="1">
      <c r="A15" s="7">
        <v>10</v>
      </c>
      <c r="B15" s="7" t="s">
        <v>19</v>
      </c>
      <c r="C15" s="32" t="s">
        <v>32</v>
      </c>
      <c r="D15" s="7">
        <v>5</v>
      </c>
      <c r="E15" s="33" t="s">
        <v>21</v>
      </c>
      <c r="F15" s="7">
        <v>3</v>
      </c>
      <c r="G15" s="9">
        <v>100.051</v>
      </c>
      <c r="H15" s="34">
        <v>18.701</v>
      </c>
      <c r="I15" s="9">
        <v>81.35</v>
      </c>
      <c r="J15" s="35">
        <v>3998</v>
      </c>
      <c r="K15" s="29">
        <f t="shared" si="0"/>
        <v>4917.073116164721</v>
      </c>
      <c r="L15" s="9">
        <f t="shared" si="1"/>
        <v>400003.898</v>
      </c>
      <c r="M15" s="9"/>
      <c r="N15" s="36" t="s">
        <v>22</v>
      </c>
      <c r="O15" s="36" t="s">
        <v>23</v>
      </c>
    </row>
    <row r="16" spans="1:15" s="37" customFormat="1" ht="19.5" customHeight="1">
      <c r="A16" s="7">
        <v>11</v>
      </c>
      <c r="B16" s="7" t="s">
        <v>19</v>
      </c>
      <c r="C16" s="32" t="s">
        <v>33</v>
      </c>
      <c r="D16" s="7">
        <v>7</v>
      </c>
      <c r="E16" s="33" t="s">
        <v>21</v>
      </c>
      <c r="F16" s="7">
        <v>3</v>
      </c>
      <c r="G16" s="9">
        <v>100.051</v>
      </c>
      <c r="H16" s="34">
        <v>18.701</v>
      </c>
      <c r="I16" s="9">
        <v>81.35</v>
      </c>
      <c r="J16" s="35">
        <v>4088</v>
      </c>
      <c r="K16" s="29">
        <f t="shared" si="0"/>
        <v>5027.762606023356</v>
      </c>
      <c r="L16" s="9">
        <f t="shared" si="1"/>
        <v>409008.488</v>
      </c>
      <c r="M16" s="9"/>
      <c r="N16" s="36" t="s">
        <v>22</v>
      </c>
      <c r="O16" s="36" t="s">
        <v>23</v>
      </c>
    </row>
    <row r="17" spans="1:15" s="37" customFormat="1" ht="19.5" customHeight="1">
      <c r="A17" s="7">
        <v>12</v>
      </c>
      <c r="B17" s="7" t="s">
        <v>19</v>
      </c>
      <c r="C17" s="32" t="s">
        <v>34</v>
      </c>
      <c r="D17" s="7">
        <v>2</v>
      </c>
      <c r="E17" s="33" t="s">
        <v>21</v>
      </c>
      <c r="F17" s="7">
        <v>3</v>
      </c>
      <c r="G17" s="9">
        <v>100.0784</v>
      </c>
      <c r="H17" s="34">
        <v>18.7284</v>
      </c>
      <c r="I17" s="9">
        <v>81.35</v>
      </c>
      <c r="J17" s="35">
        <v>3895</v>
      </c>
      <c r="K17" s="29">
        <f t="shared" si="0"/>
        <v>4791.707043638599</v>
      </c>
      <c r="L17" s="9">
        <f t="shared" si="1"/>
        <v>389805.368</v>
      </c>
      <c r="M17" s="9"/>
      <c r="N17" s="36" t="s">
        <v>22</v>
      </c>
      <c r="O17" s="36" t="s">
        <v>23</v>
      </c>
    </row>
    <row r="18" spans="1:16" s="1" customFormat="1" ht="19.5" customHeight="1">
      <c r="A18" s="7">
        <v>13</v>
      </c>
      <c r="B18" s="7" t="s">
        <v>19</v>
      </c>
      <c r="C18" s="26" t="s">
        <v>35</v>
      </c>
      <c r="D18" s="7">
        <v>3</v>
      </c>
      <c r="E18" s="8" t="s">
        <v>21</v>
      </c>
      <c r="F18" s="7">
        <v>3</v>
      </c>
      <c r="G18" s="9">
        <v>100.0784</v>
      </c>
      <c r="H18" s="10">
        <v>18.7284</v>
      </c>
      <c r="I18" s="9">
        <v>81.35</v>
      </c>
      <c r="J18" s="28">
        <v>4085.948116676526</v>
      </c>
      <c r="K18" s="29">
        <f t="shared" si="0"/>
        <v>5026.61524277812</v>
      </c>
      <c r="L18" s="9">
        <f t="shared" si="1"/>
        <v>408915.15</v>
      </c>
      <c r="M18" s="9"/>
      <c r="N18" s="18" t="s">
        <v>22</v>
      </c>
      <c r="O18" s="18" t="s">
        <v>23</v>
      </c>
      <c r="P18" s="31"/>
    </row>
    <row r="19" spans="1:16" s="1" customFormat="1" ht="19.5" customHeight="1">
      <c r="A19" s="7">
        <v>14</v>
      </c>
      <c r="B19" s="7" t="s">
        <v>19</v>
      </c>
      <c r="C19" s="26" t="s">
        <v>36</v>
      </c>
      <c r="D19" s="7">
        <v>2</v>
      </c>
      <c r="E19" s="8" t="s">
        <v>21</v>
      </c>
      <c r="F19" s="7">
        <v>3</v>
      </c>
      <c r="G19" s="9">
        <v>99.3526</v>
      </c>
      <c r="H19" s="10">
        <v>18.5926</v>
      </c>
      <c r="I19" s="9">
        <v>80.76</v>
      </c>
      <c r="J19" s="28">
        <v>4000</v>
      </c>
      <c r="K19" s="29">
        <f t="shared" si="0"/>
        <v>4920.881624566617</v>
      </c>
      <c r="L19" s="9">
        <f t="shared" si="1"/>
        <v>397410.39999999997</v>
      </c>
      <c r="M19" s="9"/>
      <c r="N19" s="18" t="s">
        <v>22</v>
      </c>
      <c r="O19" s="18" t="s">
        <v>23</v>
      </c>
      <c r="P19" s="31"/>
    </row>
    <row r="20" spans="1:16" s="1" customFormat="1" ht="19.5" customHeight="1">
      <c r="A20" s="7">
        <v>15</v>
      </c>
      <c r="B20" s="7" t="s">
        <v>19</v>
      </c>
      <c r="C20" s="26" t="s">
        <v>37</v>
      </c>
      <c r="D20" s="7">
        <v>4</v>
      </c>
      <c r="E20" s="8" t="s">
        <v>21</v>
      </c>
      <c r="F20" s="7">
        <v>3</v>
      </c>
      <c r="G20" s="9">
        <v>99.3526</v>
      </c>
      <c r="H20" s="10">
        <v>18.5926</v>
      </c>
      <c r="I20" s="9">
        <v>80.76</v>
      </c>
      <c r="J20" s="28">
        <v>4234.957615603416</v>
      </c>
      <c r="K20" s="29">
        <f t="shared" si="0"/>
        <v>5209.931277860326</v>
      </c>
      <c r="L20" s="9">
        <f t="shared" si="1"/>
        <v>420754.05</v>
      </c>
      <c r="M20" s="9"/>
      <c r="N20" s="18" t="s">
        <v>22</v>
      </c>
      <c r="O20" s="18" t="s">
        <v>23</v>
      </c>
      <c r="P20" s="31"/>
    </row>
    <row r="21" spans="1:15" s="1" customFormat="1" ht="19.5" customHeight="1">
      <c r="A21" s="49" t="s">
        <v>38</v>
      </c>
      <c r="B21" s="49"/>
      <c r="C21" s="49"/>
      <c r="D21" s="49"/>
      <c r="E21" s="49"/>
      <c r="F21" s="50"/>
      <c r="G21" s="11">
        <f>SUM(G6:G20)</f>
        <v>1498.4412000000002</v>
      </c>
      <c r="H21" s="11">
        <f>SUM(H6:H20)</f>
        <v>280.4323999999999</v>
      </c>
      <c r="I21" s="11">
        <f>SUM(I6:I20)</f>
        <v>1218.0088</v>
      </c>
      <c r="J21" s="30">
        <f>L21/G21</f>
        <v>4010.291192206941</v>
      </c>
      <c r="K21" s="30">
        <f>L21/I21</f>
        <v>4933.614228731352</v>
      </c>
      <c r="L21" s="11">
        <f>SUM(L6:L20)</f>
        <v>6009185.5464</v>
      </c>
      <c r="M21" s="11"/>
      <c r="N21" s="19"/>
      <c r="O21" s="19"/>
    </row>
    <row r="22" spans="1:15" s="1" customFormat="1" ht="33" customHeight="1">
      <c r="A22" s="51" t="s">
        <v>45</v>
      </c>
      <c r="B22" s="52"/>
      <c r="C22" s="52"/>
      <c r="D22" s="52"/>
      <c r="E22" s="52"/>
      <c r="F22" s="52"/>
      <c r="G22" s="53"/>
      <c r="H22" s="52"/>
      <c r="I22" s="53"/>
      <c r="J22" s="52"/>
      <c r="K22" s="52"/>
      <c r="L22" s="52"/>
      <c r="M22" s="52"/>
      <c r="N22" s="52"/>
      <c r="O22" s="54"/>
    </row>
    <row r="23" spans="1:15" s="1" customFormat="1" ht="72" customHeight="1">
      <c r="A23" s="55" t="s">
        <v>39</v>
      </c>
      <c r="B23" s="56"/>
      <c r="C23" s="56"/>
      <c r="D23" s="56"/>
      <c r="E23" s="56"/>
      <c r="F23" s="56"/>
      <c r="G23" s="57"/>
      <c r="H23" s="56"/>
      <c r="I23" s="57"/>
      <c r="J23" s="56"/>
      <c r="K23" s="56"/>
      <c r="L23" s="56"/>
      <c r="M23" s="56"/>
      <c r="N23" s="56"/>
      <c r="O23" s="56"/>
    </row>
    <row r="24" spans="1:15" s="1" customFormat="1" ht="19.5" customHeight="1">
      <c r="A24" s="43" t="s">
        <v>40</v>
      </c>
      <c r="B24" s="43"/>
      <c r="C24" s="43"/>
      <c r="D24" s="43"/>
      <c r="E24" s="43"/>
      <c r="F24" s="12"/>
      <c r="G24" s="13"/>
      <c r="H24" s="12"/>
      <c r="I24" s="13"/>
      <c r="J24" s="22"/>
      <c r="K24" s="2" t="s">
        <v>41</v>
      </c>
      <c r="L24" s="2"/>
      <c r="M24" s="12"/>
      <c r="N24" s="14"/>
      <c r="O24" s="14"/>
    </row>
    <row r="25" spans="1:15" s="1" customFormat="1" ht="24.75" customHeight="1">
      <c r="A25" s="43" t="s">
        <v>42</v>
      </c>
      <c r="B25" s="43"/>
      <c r="C25" s="43"/>
      <c r="D25" s="43"/>
      <c r="E25" s="43"/>
      <c r="F25" s="14"/>
      <c r="G25" s="15"/>
      <c r="H25" s="14"/>
      <c r="I25" s="15"/>
      <c r="J25" s="23"/>
      <c r="K25" s="2" t="s">
        <v>43</v>
      </c>
      <c r="L25" s="2"/>
      <c r="M25" s="12"/>
      <c r="N25" s="14"/>
      <c r="O25" s="14"/>
    </row>
    <row r="26" spans="1:10" s="1" customFormat="1" ht="24.75" customHeight="1">
      <c r="A26" s="43" t="s">
        <v>44</v>
      </c>
      <c r="B26" s="43"/>
      <c r="C26" s="43"/>
      <c r="D26" s="43"/>
      <c r="E26" s="43"/>
      <c r="G26" s="16"/>
      <c r="I26" s="16"/>
      <c r="J26" s="21"/>
    </row>
    <row r="27" spans="3:10" s="1" customFormat="1" ht="24.75" customHeight="1">
      <c r="C27" s="27"/>
      <c r="G27" s="16"/>
      <c r="I27" s="16"/>
      <c r="J27" s="21"/>
    </row>
    <row r="28" spans="3:10" s="1" customFormat="1" ht="24.75" customHeight="1">
      <c r="C28" s="27"/>
      <c r="G28" s="16"/>
      <c r="I28" s="16"/>
      <c r="J28" s="21"/>
    </row>
    <row r="29" spans="3:10" s="1" customFormat="1" ht="24.75" customHeight="1">
      <c r="C29" s="27"/>
      <c r="G29" s="16"/>
      <c r="I29" s="16"/>
      <c r="J29" s="21"/>
    </row>
    <row r="30" spans="3:10" s="1" customFormat="1" ht="24.75" customHeight="1">
      <c r="C30" s="27"/>
      <c r="G30" s="16"/>
      <c r="I30" s="16"/>
      <c r="J30" s="21"/>
    </row>
    <row r="31" spans="3:10" s="1" customFormat="1" ht="24.75" customHeight="1">
      <c r="C31" s="27"/>
      <c r="G31" s="16"/>
      <c r="I31" s="16"/>
      <c r="J31" s="21"/>
    </row>
    <row r="32" spans="3:10" s="1" customFormat="1" ht="24.75" customHeight="1">
      <c r="C32" s="27"/>
      <c r="G32" s="16"/>
      <c r="I32" s="16"/>
      <c r="J32" s="21"/>
    </row>
    <row r="33" spans="3:10" s="1" customFormat="1" ht="24.75" customHeight="1">
      <c r="C33" s="27"/>
      <c r="G33" s="16"/>
      <c r="I33" s="16"/>
      <c r="J33" s="21"/>
    </row>
    <row r="34" spans="3:10" s="1" customFormat="1" ht="24.75" customHeight="1">
      <c r="C34" s="27"/>
      <c r="G34" s="16"/>
      <c r="I34" s="16"/>
      <c r="J34" s="21"/>
    </row>
    <row r="35" spans="3:10" s="1" customFormat="1" ht="30.75" customHeight="1">
      <c r="C35" s="27"/>
      <c r="G35" s="16"/>
      <c r="I35" s="16"/>
      <c r="J35" s="21"/>
    </row>
    <row r="36" ht="42" customHeight="1"/>
    <row r="37" ht="51.75" customHeight="1"/>
    <row r="38" ht="27" customHeight="1"/>
    <row r="39" ht="25.5" customHeight="1"/>
  </sheetData>
  <sheetProtection/>
  <mergeCells count="24">
    <mergeCell ref="A1:B1"/>
    <mergeCell ref="A2:O2"/>
    <mergeCell ref="K3:L3"/>
    <mergeCell ref="A21:F21"/>
    <mergeCell ref="A22:O22"/>
    <mergeCell ref="A23:O23"/>
    <mergeCell ref="F4:F5"/>
    <mergeCell ref="G4:G5"/>
    <mergeCell ref="H4:H5"/>
    <mergeCell ref="I4:I5"/>
    <mergeCell ref="A24:E24"/>
    <mergeCell ref="A25:E25"/>
    <mergeCell ref="A26:E26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</mergeCells>
  <printOptions/>
  <pageMargins left="0.2755905511811024" right="0.15748031496062992" top="0.35433070866141736" bottom="0.3937007874015748" header="0.1968503937007874" footer="0.1968503937007874"/>
  <pageSetup horizontalDpi="600" verticalDpi="600" orientation="landscape" paperSize="9" scale="95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2021-07-26T07:34:05Z</cp:lastPrinted>
  <dcterms:created xsi:type="dcterms:W3CDTF">2011-04-26T02:07:47Z</dcterms:created>
  <dcterms:modified xsi:type="dcterms:W3CDTF">2023-04-14T03:47:25Z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