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0"/>
  </bookViews>
  <sheets>
    <sheet name="2栋备案价" sheetId="1" r:id="rId1"/>
  </sheets>
  <definedNames>
    <definedName name="Excel_BuiltIn_Print_Titles" localSheetId="0">'2栋备案价'!$1:$5</definedName>
    <definedName name="_xlnm.Print_Titles" localSheetId="0">'2栋备案价'!$3:$5</definedName>
  </definedNames>
  <calcPr fullCalcOnLoad="1"/>
</workbook>
</file>

<file path=xl/sharedStrings.xml><?xml version="1.0" encoding="utf-8"?>
<sst xmlns="http://schemas.openxmlformats.org/spreadsheetml/2006/main" count="208" uniqueCount="34">
  <si>
    <t>附件2</t>
  </si>
  <si>
    <t>清远市新建商品住房销售价格备案表</t>
  </si>
  <si>
    <t>房地产开发企业名称或中介服务机构名称：清远市清新区启创置业有限公司</t>
  </si>
  <si>
    <t>项目(楼盘)名称：</t>
  </si>
  <si>
    <t>启创华府B2栋</t>
  </si>
  <si>
    <t>序号</t>
  </si>
  <si>
    <t>幢（栋）号</t>
  </si>
  <si>
    <t>房号</t>
  </si>
  <si>
    <t>楼层(F)</t>
  </si>
  <si>
    <t>户型</t>
  </si>
  <si>
    <t>层高（m）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</si>
  <si>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</si>
  <si>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</si>
  <si>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</si>
  <si>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</si>
  <si>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</si>
  <si>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</si>
  <si>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</si>
  <si>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</si>
  <si>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</si>
  <si>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B2</t>
  </si>
  <si>
    <t>四房两厅两卫</t>
  </si>
  <si>
    <t>3m</t>
  </si>
  <si>
    <t>未售</t>
  </si>
  <si>
    <t>毛坯</t>
  </si>
  <si>
    <t>三房两厅两卫</t>
  </si>
  <si>
    <r>
      <t>本楼栋总面积</t>
    </r>
    <r>
      <rPr>
        <sz val="12"/>
        <rFont val="宋体"/>
        <family val="0"/>
      </rPr>
      <t>/</t>
    </r>
    <r>
      <rPr>
        <sz val="12"/>
        <rFont val="宋体"/>
        <family val="0"/>
      </rPr>
      <t>均价</t>
    </r>
  </si>
  <si>
    <t xml:space="preserve"> 本栋销售住宅共36套，销售住宅总建筑面积：4029.67 ㎡，套内面积：3353.25㎡，分摊面积：676.42㎡，销售均价：6818.42元/㎡（建筑面积）、8193.83元/㎡（套内建筑面积）。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</si>
  <si>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</si>
  <si>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</si>
  <si>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企业物价员：罗兆熙</t>
  </si>
  <si>
    <t>价格举报投诉电话：12345</t>
  </si>
  <si>
    <t>企业投诉电话：13653000131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</si>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</sst>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);[Red]\(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6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2"/>
      <color indexed="23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9" fillId="0" borderId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3" borderId="0" applyNumberFormat="0" applyBorder="0" applyAlignment="0" applyProtection="0"/>
    <xf numFmtId="0" fontId="17" fillId="6" borderId="0" applyNumberFormat="0" applyBorder="0" applyAlignment="0" applyProtection="0"/>
    <xf numFmtId="0" fontId="7" fillId="14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0" fillId="8" borderId="0" applyNumberFormat="0" applyBorder="0" applyAlignment="0" applyProtection="0"/>
    <xf numFmtId="0" fontId="7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176" fontId="7" fillId="0" borderId="0">
      <alignment/>
      <protection/>
    </xf>
    <xf numFmtId="0" fontId="2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49" fontId="0" fillId="1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10" borderId="0" xfId="0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5" fillId="10" borderId="10" xfId="0" applyNumberFormat="1" applyFont="1" applyFill="1" applyBorder="1" applyAlignment="1">
      <alignment horizontal="center" vertical="center"/>
    </xf>
    <xf numFmtId="49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29" fillId="1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177" fontId="30" fillId="1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177" fontId="29" fillId="1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8" fontId="29" fillId="10" borderId="10" xfId="0" applyNumberFormat="1" applyFont="1" applyFill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8" fontId="29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  <xf numFmtId="177" fontId="29" fillId="10" borderId="10" xfId="0" applyNumberFormat="1" applyFont="1" applyFill="1" applyBorder="1" applyAlignment="1">
      <alignment horizontal="center" vertical="center"/>
    </xf>
    <xf numFmtId="178" fontId="29" fillId="18" borderId="10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left" vertical="center" wrapText="1"/>
    </xf>
    <xf numFmtId="0" fontId="4" fillId="10" borderId="0" xfId="0" applyFont="1" applyFill="1" applyAlignment="1">
      <alignment vertical="center" wrapText="1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说明文本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R7" sqref="R7"/>
    </sheetView>
  </sheetViews>
  <sheetFormatPr defaultColWidth="9.00390625" defaultRowHeight="28.5" customHeight="1"/>
  <cols>
    <col min="1" max="1" width="5.375" style="4" bestFit="1" customWidth="1"/>
    <col min="2" max="2" width="8.625" style="5" bestFit="1" customWidth="1"/>
    <col min="3" max="3" width="7.875" style="0" bestFit="1" customWidth="1"/>
    <col min="4" max="4" width="6.375" style="0" bestFit="1" customWidth="1"/>
    <col min="5" max="5" width="12.50390625" style="0" bestFit="1" customWidth="1"/>
    <col min="6" max="6" width="6.125" style="0" bestFit="1" customWidth="1"/>
    <col min="7" max="7" width="9.625" style="0" bestFit="1" customWidth="1"/>
    <col min="8" max="8" width="9.50390625" style="0" bestFit="1" customWidth="1"/>
    <col min="9" max="9" width="9.625" style="0" bestFit="1" customWidth="1"/>
    <col min="10" max="10" width="10.625" style="6" customWidth="1"/>
    <col min="11" max="11" width="11.125" style="0" customWidth="1"/>
    <col min="12" max="13" width="13.25390625" style="0" customWidth="1"/>
    <col min="14" max="14" width="8.625" style="0" bestFit="1" customWidth="1"/>
    <col min="15" max="15" width="9.50390625" style="0" bestFit="1" customWidth="1"/>
    <col min="16" max="16" width="12.00390625" style="0" customWidth="1"/>
  </cols>
  <sheetData>
    <row r="1" spans="1:2" ht="28.5" customHeight="1">
      <c r="A1" s="7" t="s">
        <v>0</v>
      </c>
      <c r="B1" s="7"/>
    </row>
    <row r="2" spans="1:15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9" ht="18" customHeight="1">
      <c r="A3" s="9" t="s">
        <v>2</v>
      </c>
      <c r="B3" s="9"/>
      <c r="C3" s="9"/>
      <c r="D3" s="9"/>
      <c r="E3" s="9"/>
      <c r="F3" s="9"/>
      <c r="G3" s="10"/>
      <c r="H3" s="10"/>
      <c r="I3" s="10" t="s">
        <v>3</v>
      </c>
      <c r="K3" s="29" t="s">
        <v>4</v>
      </c>
      <c r="L3" s="1"/>
      <c r="M3" s="1"/>
      <c r="N3" s="1"/>
      <c r="O3" s="1"/>
      <c r="P3" s="1"/>
      <c r="Q3" s="1"/>
      <c r="R3" s="1"/>
      <c r="S3" s="1"/>
    </row>
    <row r="4" spans="1:15" ht="28.5" customHeight="1">
      <c r="A4" s="11" t="s">
        <v>5</v>
      </c>
      <c r="B4" s="12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30" t="s">
        <v>17</v>
      </c>
      <c r="N4" s="13" t="s">
        <v>18</v>
      </c>
      <c r="O4" s="31" t="s">
        <v>19</v>
      </c>
    </row>
    <row r="5" spans="1:15" ht="28.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32"/>
      <c r="N5" s="13"/>
      <c r="O5" s="31"/>
    </row>
    <row r="6" spans="1:16" s="1" customFormat="1" ht="25.5" customHeight="1">
      <c r="A6" s="14">
        <v>1</v>
      </c>
      <c r="B6" s="15" t="s">
        <v>20</v>
      </c>
      <c r="C6" s="16">
        <v>1401</v>
      </c>
      <c r="D6" s="17">
        <v>14</v>
      </c>
      <c r="E6" s="18" t="s">
        <v>21</v>
      </c>
      <c r="F6" s="15" t="s">
        <v>22</v>
      </c>
      <c r="G6" s="15">
        <v>123.44</v>
      </c>
      <c r="H6" s="19">
        <v>20.72</v>
      </c>
      <c r="I6" s="19">
        <v>102.72</v>
      </c>
      <c r="J6" s="33">
        <f>SUM(L6/G6)</f>
        <v>7016.072585871679</v>
      </c>
      <c r="K6" s="34">
        <f aca="true" t="shared" si="0" ref="K6:K12">SUM(L6/I6)</f>
        <v>8431.308411214954</v>
      </c>
      <c r="L6" s="15">
        <v>866064</v>
      </c>
      <c r="M6" s="15"/>
      <c r="N6" s="19" t="s">
        <v>23</v>
      </c>
      <c r="O6" s="19" t="s">
        <v>24</v>
      </c>
      <c r="P6" s="35"/>
    </row>
    <row r="7" spans="1:16" s="1" customFormat="1" ht="25.5" customHeight="1">
      <c r="A7" s="14">
        <v>2</v>
      </c>
      <c r="B7" s="15" t="s">
        <v>20</v>
      </c>
      <c r="C7" s="16">
        <v>2701</v>
      </c>
      <c r="D7" s="17">
        <v>27</v>
      </c>
      <c r="E7" s="18" t="s">
        <v>21</v>
      </c>
      <c r="F7" s="15" t="s">
        <v>22</v>
      </c>
      <c r="G7" s="15">
        <v>123.44</v>
      </c>
      <c r="H7" s="19">
        <v>20.72</v>
      </c>
      <c r="I7" s="19">
        <v>102.72</v>
      </c>
      <c r="J7" s="33">
        <f>SUM(L7/G7)</f>
        <v>7002.300712896954</v>
      </c>
      <c r="K7" s="34">
        <f t="shared" si="0"/>
        <v>8414.758566978193</v>
      </c>
      <c r="L7" s="15">
        <v>864364</v>
      </c>
      <c r="M7" s="15"/>
      <c r="N7" s="19" t="s">
        <v>23</v>
      </c>
      <c r="O7" s="19" t="s">
        <v>24</v>
      </c>
      <c r="P7" s="35"/>
    </row>
    <row r="8" spans="1:16" s="1" customFormat="1" ht="25.5" customHeight="1">
      <c r="A8" s="14">
        <v>3</v>
      </c>
      <c r="B8" s="15" t="s">
        <v>20</v>
      </c>
      <c r="C8" s="16">
        <v>2801</v>
      </c>
      <c r="D8" s="17">
        <v>28</v>
      </c>
      <c r="E8" s="18" t="s">
        <v>21</v>
      </c>
      <c r="F8" s="15" t="s">
        <v>22</v>
      </c>
      <c r="G8" s="15">
        <v>123.44</v>
      </c>
      <c r="H8" s="19">
        <v>20.72</v>
      </c>
      <c r="I8" s="19">
        <v>102.72</v>
      </c>
      <c r="J8" s="33">
        <f>L8/G8</f>
        <v>7027.0279488010365</v>
      </c>
      <c r="K8" s="34">
        <f t="shared" si="0"/>
        <v>8444.473617601247</v>
      </c>
      <c r="L8" s="15">
        <v>867416.33</v>
      </c>
      <c r="M8" s="15"/>
      <c r="N8" s="19" t="s">
        <v>23</v>
      </c>
      <c r="O8" s="19" t="s">
        <v>24</v>
      </c>
      <c r="P8" s="35"/>
    </row>
    <row r="9" spans="1:16" s="1" customFormat="1" ht="25.5" customHeight="1">
      <c r="A9" s="14">
        <v>4</v>
      </c>
      <c r="B9" s="15" t="s">
        <v>20</v>
      </c>
      <c r="C9" s="16">
        <v>3001</v>
      </c>
      <c r="D9" s="17">
        <v>30</v>
      </c>
      <c r="E9" s="18" t="s">
        <v>21</v>
      </c>
      <c r="F9" s="15" t="s">
        <v>22</v>
      </c>
      <c r="G9" s="15">
        <v>123.44</v>
      </c>
      <c r="H9" s="19">
        <v>20.72</v>
      </c>
      <c r="I9" s="19">
        <v>102.72</v>
      </c>
      <c r="J9" s="33">
        <f>SUM(L9/G9)</f>
        <v>7006.642903434868</v>
      </c>
      <c r="K9" s="34">
        <f t="shared" si="0"/>
        <v>8419.976635514018</v>
      </c>
      <c r="L9" s="15">
        <v>864900</v>
      </c>
      <c r="M9" s="15"/>
      <c r="N9" s="19" t="s">
        <v>23</v>
      </c>
      <c r="O9" s="19" t="s">
        <v>24</v>
      </c>
      <c r="P9" s="35"/>
    </row>
    <row r="10" spans="1:16" s="1" customFormat="1" ht="25.5" customHeight="1">
      <c r="A10" s="14">
        <v>5</v>
      </c>
      <c r="B10" s="15" t="s">
        <v>20</v>
      </c>
      <c r="C10" s="16">
        <v>3101</v>
      </c>
      <c r="D10" s="17">
        <v>31</v>
      </c>
      <c r="E10" s="20" t="s">
        <v>21</v>
      </c>
      <c r="F10" s="15" t="s">
        <v>22</v>
      </c>
      <c r="G10" s="15">
        <v>123.44</v>
      </c>
      <c r="H10" s="19">
        <v>20.72</v>
      </c>
      <c r="I10" s="19">
        <v>102.72</v>
      </c>
      <c r="J10" s="34">
        <f>SUM(L10/G10)</f>
        <v>7006.7623946856775</v>
      </c>
      <c r="K10" s="34">
        <f t="shared" si="0"/>
        <v>8420.120229750779</v>
      </c>
      <c r="L10" s="15">
        <v>864914.75</v>
      </c>
      <c r="M10" s="15"/>
      <c r="N10" s="19" t="s">
        <v>23</v>
      </c>
      <c r="O10" s="19" t="s">
        <v>24</v>
      </c>
      <c r="P10" s="35"/>
    </row>
    <row r="11" spans="1:16" s="1" customFormat="1" ht="25.5" customHeight="1">
      <c r="A11" s="14">
        <v>6</v>
      </c>
      <c r="B11" s="15" t="s">
        <v>20</v>
      </c>
      <c r="C11" s="16">
        <v>3201</v>
      </c>
      <c r="D11" s="17">
        <v>32</v>
      </c>
      <c r="E11" s="20" t="s">
        <v>21</v>
      </c>
      <c r="F11" s="15" t="s">
        <v>22</v>
      </c>
      <c r="G11" s="15">
        <v>123.44</v>
      </c>
      <c r="H11" s="19">
        <v>20.72</v>
      </c>
      <c r="I11" s="19">
        <v>102.72</v>
      </c>
      <c r="J11" s="34">
        <f>L11/G11</f>
        <v>6505.189403758911</v>
      </c>
      <c r="K11" s="34">
        <f t="shared" si="0"/>
        <v>7817.373247663551</v>
      </c>
      <c r="L11" s="15">
        <v>803000.58</v>
      </c>
      <c r="M11" s="15"/>
      <c r="N11" s="19" t="s">
        <v>23</v>
      </c>
      <c r="O11" s="19" t="s">
        <v>24</v>
      </c>
      <c r="P11" s="35"/>
    </row>
    <row r="12" spans="1:16" s="1" customFormat="1" ht="25.5" customHeight="1">
      <c r="A12" s="14">
        <v>7</v>
      </c>
      <c r="B12" s="15" t="s">
        <v>20</v>
      </c>
      <c r="C12" s="17">
        <v>2302</v>
      </c>
      <c r="D12" s="17">
        <v>23</v>
      </c>
      <c r="E12" s="18" t="s">
        <v>25</v>
      </c>
      <c r="F12" s="15" t="s">
        <v>22</v>
      </c>
      <c r="G12" s="15">
        <v>103.96</v>
      </c>
      <c r="H12" s="19">
        <v>17.45</v>
      </c>
      <c r="I12" s="19">
        <v>86.51</v>
      </c>
      <c r="J12" s="33">
        <f>SUM(L12/G12)</f>
        <v>7001.731435167372</v>
      </c>
      <c r="K12" s="34">
        <f t="shared" si="0"/>
        <v>8414.056178476476</v>
      </c>
      <c r="L12" s="15">
        <v>727900</v>
      </c>
      <c r="M12" s="15"/>
      <c r="N12" s="19" t="s">
        <v>23</v>
      </c>
      <c r="O12" s="19" t="s">
        <v>24</v>
      </c>
      <c r="P12" s="35"/>
    </row>
    <row r="13" spans="1:16" s="1" customFormat="1" ht="25.5" customHeight="1">
      <c r="A13" s="14">
        <v>8</v>
      </c>
      <c r="B13" s="15" t="s">
        <v>20</v>
      </c>
      <c r="C13" s="17">
        <v>2802</v>
      </c>
      <c r="D13" s="17">
        <v>28</v>
      </c>
      <c r="E13" s="20" t="s">
        <v>25</v>
      </c>
      <c r="F13" s="15" t="s">
        <v>22</v>
      </c>
      <c r="G13" s="15">
        <v>103.96</v>
      </c>
      <c r="H13" s="19">
        <v>17.45</v>
      </c>
      <c r="I13" s="19">
        <v>86.51</v>
      </c>
      <c r="J13" s="33">
        <f>L13/G13</f>
        <v>7002.945075028858</v>
      </c>
      <c r="K13" s="34">
        <f>SUM(L13/I13:I13)</f>
        <v>8415.514622586985</v>
      </c>
      <c r="L13" s="15">
        <v>728026.17</v>
      </c>
      <c r="M13" s="15"/>
      <c r="N13" s="19" t="s">
        <v>23</v>
      </c>
      <c r="O13" s="19" t="s">
        <v>24</v>
      </c>
      <c r="P13" s="35"/>
    </row>
    <row r="14" spans="1:16" s="1" customFormat="1" ht="25.5" customHeight="1">
      <c r="A14" s="14">
        <v>9</v>
      </c>
      <c r="B14" s="15" t="s">
        <v>20</v>
      </c>
      <c r="C14" s="17">
        <v>2902</v>
      </c>
      <c r="D14" s="17">
        <v>29</v>
      </c>
      <c r="E14" s="18" t="s">
        <v>25</v>
      </c>
      <c r="F14" s="15" t="s">
        <v>22</v>
      </c>
      <c r="G14" s="15">
        <v>103.96</v>
      </c>
      <c r="H14" s="19">
        <v>17.45</v>
      </c>
      <c r="I14" s="19">
        <v>86.51</v>
      </c>
      <c r="J14" s="33">
        <f>SUM(L14/G14)</f>
        <v>7001.738264717199</v>
      </c>
      <c r="K14" s="34">
        <f aca="true" t="shared" si="1" ref="K14:K42">SUM(L14/I14)</f>
        <v>8414.064385620159</v>
      </c>
      <c r="L14" s="15">
        <v>727900.71</v>
      </c>
      <c r="M14" s="15"/>
      <c r="N14" s="19" t="s">
        <v>23</v>
      </c>
      <c r="O14" s="19" t="s">
        <v>24</v>
      </c>
      <c r="P14" s="35"/>
    </row>
    <row r="15" spans="1:16" s="1" customFormat="1" ht="25.5" customHeight="1">
      <c r="A15" s="14">
        <v>10</v>
      </c>
      <c r="B15" s="15" t="s">
        <v>20</v>
      </c>
      <c r="C15" s="17">
        <v>3002</v>
      </c>
      <c r="D15" s="17">
        <v>30</v>
      </c>
      <c r="E15" s="20" t="s">
        <v>25</v>
      </c>
      <c r="F15" s="15" t="s">
        <v>22</v>
      </c>
      <c r="G15" s="15">
        <v>103.96</v>
      </c>
      <c r="H15" s="19">
        <v>17.45</v>
      </c>
      <c r="I15" s="19">
        <v>86.51</v>
      </c>
      <c r="J15" s="33">
        <f>SUM(L15/G15)</f>
        <v>7003.090130819546</v>
      </c>
      <c r="K15" s="34">
        <f t="shared" si="1"/>
        <v>8415.688937695064</v>
      </c>
      <c r="L15" s="15">
        <v>728041.25</v>
      </c>
      <c r="M15" s="15"/>
      <c r="N15" s="19" t="s">
        <v>23</v>
      </c>
      <c r="O15" s="19" t="s">
        <v>24</v>
      </c>
      <c r="P15" s="35"/>
    </row>
    <row r="16" spans="1:16" s="1" customFormat="1" ht="25.5" customHeight="1">
      <c r="A16" s="14">
        <v>11</v>
      </c>
      <c r="B16" s="15" t="s">
        <v>20</v>
      </c>
      <c r="C16" s="17">
        <v>3102</v>
      </c>
      <c r="D16" s="17">
        <v>31</v>
      </c>
      <c r="E16" s="18" t="s">
        <v>25</v>
      </c>
      <c r="F16" s="15" t="s">
        <v>22</v>
      </c>
      <c r="G16" s="15">
        <v>103.96</v>
      </c>
      <c r="H16" s="19">
        <v>17.45</v>
      </c>
      <c r="I16" s="19">
        <v>86.51</v>
      </c>
      <c r="J16" s="33">
        <f>SUM(L16/G16)</f>
        <v>7006.529338207003</v>
      </c>
      <c r="K16" s="34">
        <f t="shared" si="1"/>
        <v>8419.821870304011</v>
      </c>
      <c r="L16" s="15">
        <v>728398.79</v>
      </c>
      <c r="M16" s="15"/>
      <c r="N16" s="19" t="s">
        <v>23</v>
      </c>
      <c r="O16" s="19" t="s">
        <v>24</v>
      </c>
      <c r="P16" s="35"/>
    </row>
    <row r="17" spans="1:16" s="2" customFormat="1" ht="25.5" customHeight="1">
      <c r="A17" s="14">
        <v>12</v>
      </c>
      <c r="B17" s="15" t="s">
        <v>20</v>
      </c>
      <c r="C17" s="17">
        <v>3202</v>
      </c>
      <c r="D17" s="17">
        <v>32</v>
      </c>
      <c r="E17" s="20" t="s">
        <v>25</v>
      </c>
      <c r="F17" s="15" t="s">
        <v>22</v>
      </c>
      <c r="G17" s="15">
        <v>103.96</v>
      </c>
      <c r="H17" s="19">
        <v>17.45</v>
      </c>
      <c r="I17" s="19">
        <v>86.51</v>
      </c>
      <c r="J17" s="34">
        <f>L17/G17</f>
        <v>6507.5353982300885</v>
      </c>
      <c r="K17" s="34">
        <f t="shared" si="1"/>
        <v>7820.17547104381</v>
      </c>
      <c r="L17" s="15">
        <v>676523.38</v>
      </c>
      <c r="M17" s="15"/>
      <c r="N17" s="19" t="s">
        <v>23</v>
      </c>
      <c r="O17" s="19" t="s">
        <v>24</v>
      </c>
      <c r="P17" s="35"/>
    </row>
    <row r="18" spans="1:16" s="1" customFormat="1" ht="25.5" customHeight="1">
      <c r="A18" s="14">
        <v>13</v>
      </c>
      <c r="B18" s="15" t="s">
        <v>20</v>
      </c>
      <c r="C18" s="17">
        <v>2303</v>
      </c>
      <c r="D18" s="17">
        <v>23</v>
      </c>
      <c r="E18" s="18" t="s">
        <v>21</v>
      </c>
      <c r="F18" s="15" t="s">
        <v>22</v>
      </c>
      <c r="G18" s="15">
        <v>120.97</v>
      </c>
      <c r="H18" s="19">
        <v>20.31</v>
      </c>
      <c r="I18" s="19">
        <v>100.66</v>
      </c>
      <c r="J18" s="34">
        <f aca="true" t="shared" si="2" ref="J18:J42">SUM(L18/G18)</f>
        <v>7009.890964701993</v>
      </c>
      <c r="K18" s="34">
        <f t="shared" si="1"/>
        <v>8424.26495132128</v>
      </c>
      <c r="L18" s="15">
        <v>847986.51</v>
      </c>
      <c r="M18" s="15"/>
      <c r="N18" s="19" t="s">
        <v>23</v>
      </c>
      <c r="O18" s="19" t="s">
        <v>24</v>
      </c>
      <c r="P18" s="35"/>
    </row>
    <row r="19" spans="1:16" s="1" customFormat="1" ht="25.5" customHeight="1">
      <c r="A19" s="14">
        <v>14</v>
      </c>
      <c r="B19" s="15" t="s">
        <v>20</v>
      </c>
      <c r="C19" s="17">
        <v>2403</v>
      </c>
      <c r="D19" s="17">
        <v>24</v>
      </c>
      <c r="E19" s="18" t="s">
        <v>21</v>
      </c>
      <c r="F19" s="15" t="s">
        <v>22</v>
      </c>
      <c r="G19" s="15">
        <v>120.97</v>
      </c>
      <c r="H19" s="19">
        <v>20.31</v>
      </c>
      <c r="I19" s="19">
        <v>100.66</v>
      </c>
      <c r="J19" s="34">
        <f t="shared" si="2"/>
        <v>7017.5226089113</v>
      </c>
      <c r="K19" s="34">
        <f t="shared" si="1"/>
        <v>8433.43641963044</v>
      </c>
      <c r="L19" s="15">
        <v>848909.71</v>
      </c>
      <c r="M19" s="15"/>
      <c r="N19" s="19" t="s">
        <v>23</v>
      </c>
      <c r="O19" s="19" t="s">
        <v>24</v>
      </c>
      <c r="P19" s="35"/>
    </row>
    <row r="20" spans="1:16" s="1" customFormat="1" ht="25.5" customHeight="1">
      <c r="A20" s="14">
        <v>15</v>
      </c>
      <c r="B20" s="15" t="s">
        <v>20</v>
      </c>
      <c r="C20" s="17">
        <v>2503</v>
      </c>
      <c r="D20" s="17">
        <v>25</v>
      </c>
      <c r="E20" s="18" t="s">
        <v>21</v>
      </c>
      <c r="F20" s="15" t="s">
        <v>22</v>
      </c>
      <c r="G20" s="15">
        <v>120.97</v>
      </c>
      <c r="H20" s="19">
        <v>20.31</v>
      </c>
      <c r="I20" s="19">
        <v>100.66</v>
      </c>
      <c r="J20" s="34">
        <f t="shared" si="2"/>
        <v>7018.733570306687</v>
      </c>
      <c r="K20" s="34">
        <f t="shared" si="1"/>
        <v>8434.891714683092</v>
      </c>
      <c r="L20" s="15">
        <v>849056.2</v>
      </c>
      <c r="M20" s="15"/>
      <c r="N20" s="19" t="s">
        <v>23</v>
      </c>
      <c r="O20" s="19" t="s">
        <v>24</v>
      </c>
      <c r="P20" s="35"/>
    </row>
    <row r="21" spans="1:16" s="1" customFormat="1" ht="25.5" customHeight="1">
      <c r="A21" s="14">
        <v>16</v>
      </c>
      <c r="B21" s="15" t="s">
        <v>20</v>
      </c>
      <c r="C21" s="17">
        <v>2703</v>
      </c>
      <c r="D21" s="17">
        <v>27</v>
      </c>
      <c r="E21" s="18" t="s">
        <v>21</v>
      </c>
      <c r="F21" s="15" t="s">
        <v>22</v>
      </c>
      <c r="G21" s="15">
        <v>120.97</v>
      </c>
      <c r="H21" s="19">
        <v>20.31</v>
      </c>
      <c r="I21" s="19">
        <v>100.66</v>
      </c>
      <c r="J21" s="34">
        <f t="shared" si="2"/>
        <v>7012.107051335041</v>
      </c>
      <c r="K21" s="34">
        <f t="shared" si="1"/>
        <v>8426.928174051262</v>
      </c>
      <c r="L21" s="15">
        <v>848254.59</v>
      </c>
      <c r="M21" s="15"/>
      <c r="N21" s="19" t="s">
        <v>23</v>
      </c>
      <c r="O21" s="19" t="s">
        <v>24</v>
      </c>
      <c r="P21" s="35"/>
    </row>
    <row r="22" spans="1:16" s="1" customFormat="1" ht="25.5" customHeight="1">
      <c r="A22" s="14">
        <v>17</v>
      </c>
      <c r="B22" s="15" t="s">
        <v>20</v>
      </c>
      <c r="C22" s="17">
        <v>2803</v>
      </c>
      <c r="D22" s="17">
        <v>28</v>
      </c>
      <c r="E22" s="18" t="s">
        <v>21</v>
      </c>
      <c r="F22" s="15" t="s">
        <v>22</v>
      </c>
      <c r="G22" s="15">
        <v>120.97</v>
      </c>
      <c r="H22" s="19">
        <v>20.31</v>
      </c>
      <c r="I22" s="19">
        <v>100.66</v>
      </c>
      <c r="J22" s="34">
        <f t="shared" si="2"/>
        <v>7019.928825328594</v>
      </c>
      <c r="K22" s="34">
        <f t="shared" si="1"/>
        <v>8436.328134313531</v>
      </c>
      <c r="L22" s="15">
        <v>849200.79</v>
      </c>
      <c r="M22" s="15"/>
      <c r="N22" s="19" t="s">
        <v>23</v>
      </c>
      <c r="O22" s="19" t="s">
        <v>24</v>
      </c>
      <c r="P22" s="35"/>
    </row>
    <row r="23" spans="1:16" s="1" customFormat="1" ht="25.5" customHeight="1">
      <c r="A23" s="14">
        <v>18</v>
      </c>
      <c r="B23" s="15" t="s">
        <v>20</v>
      </c>
      <c r="C23" s="17">
        <v>2903</v>
      </c>
      <c r="D23" s="17">
        <v>29</v>
      </c>
      <c r="E23" s="18" t="s">
        <v>21</v>
      </c>
      <c r="F23" s="15" t="s">
        <v>22</v>
      </c>
      <c r="G23" s="15">
        <v>120.97</v>
      </c>
      <c r="H23" s="19">
        <v>20.31</v>
      </c>
      <c r="I23" s="19">
        <v>100.66</v>
      </c>
      <c r="J23" s="34">
        <f t="shared" si="2"/>
        <v>7020.2776721501195</v>
      </c>
      <c r="K23" s="34">
        <f t="shared" si="1"/>
        <v>8436.747367375323</v>
      </c>
      <c r="L23" s="15">
        <v>849242.99</v>
      </c>
      <c r="M23" s="15"/>
      <c r="N23" s="19" t="s">
        <v>23</v>
      </c>
      <c r="O23" s="19" t="s">
        <v>24</v>
      </c>
      <c r="P23" s="35"/>
    </row>
    <row r="24" spans="1:16" s="1" customFormat="1" ht="25.5" customHeight="1">
      <c r="A24" s="14">
        <v>19</v>
      </c>
      <c r="B24" s="15" t="s">
        <v>20</v>
      </c>
      <c r="C24" s="17">
        <v>3003</v>
      </c>
      <c r="D24" s="17">
        <v>30</v>
      </c>
      <c r="E24" s="18" t="s">
        <v>21</v>
      </c>
      <c r="F24" s="15" t="s">
        <v>22</v>
      </c>
      <c r="G24" s="15">
        <v>120.97</v>
      </c>
      <c r="H24" s="19">
        <v>20.31</v>
      </c>
      <c r="I24" s="19">
        <v>100.66</v>
      </c>
      <c r="J24" s="34">
        <f t="shared" si="2"/>
        <v>7001.216747954038</v>
      </c>
      <c r="K24" s="34">
        <f t="shared" si="1"/>
        <v>8413.84055235446</v>
      </c>
      <c r="L24" s="15">
        <v>846937.19</v>
      </c>
      <c r="M24" s="15"/>
      <c r="N24" s="19" t="s">
        <v>23</v>
      </c>
      <c r="O24" s="19" t="s">
        <v>24</v>
      </c>
      <c r="P24" s="35"/>
    </row>
    <row r="25" spans="1:16" s="1" customFormat="1" ht="25.5" customHeight="1">
      <c r="A25" s="14">
        <v>20</v>
      </c>
      <c r="B25" s="15" t="s">
        <v>20</v>
      </c>
      <c r="C25" s="17">
        <v>3103</v>
      </c>
      <c r="D25" s="17">
        <v>31</v>
      </c>
      <c r="E25" s="18" t="s">
        <v>21</v>
      </c>
      <c r="F25" s="15" t="s">
        <v>22</v>
      </c>
      <c r="G25" s="15">
        <v>120.97</v>
      </c>
      <c r="H25" s="19">
        <v>20.31</v>
      </c>
      <c r="I25" s="19">
        <v>100.66</v>
      </c>
      <c r="J25" s="34">
        <f t="shared" si="2"/>
        <v>7019.92551872365</v>
      </c>
      <c r="K25" s="34">
        <f t="shared" si="1"/>
        <v>8436.324160540433</v>
      </c>
      <c r="L25" s="15">
        <v>849200.39</v>
      </c>
      <c r="M25" s="15"/>
      <c r="N25" s="19" t="s">
        <v>23</v>
      </c>
      <c r="O25" s="19" t="s">
        <v>24</v>
      </c>
      <c r="P25" s="35"/>
    </row>
    <row r="26" spans="1:16" s="1" customFormat="1" ht="25.5" customHeight="1">
      <c r="A26" s="14">
        <v>21</v>
      </c>
      <c r="B26" s="15" t="s">
        <v>20</v>
      </c>
      <c r="C26" s="17">
        <v>3203</v>
      </c>
      <c r="D26" s="17">
        <v>32</v>
      </c>
      <c r="E26" s="18" t="s">
        <v>21</v>
      </c>
      <c r="F26" s="15" t="s">
        <v>22</v>
      </c>
      <c r="G26" s="15">
        <v>120.97</v>
      </c>
      <c r="H26" s="19">
        <v>20.31</v>
      </c>
      <c r="I26" s="19">
        <v>100.66</v>
      </c>
      <c r="J26" s="34">
        <f t="shared" si="2"/>
        <v>6530.548152434489</v>
      </c>
      <c r="K26" s="34">
        <f t="shared" si="1"/>
        <v>7848.205940790782</v>
      </c>
      <c r="L26" s="15">
        <v>790000.41</v>
      </c>
      <c r="M26" s="15"/>
      <c r="N26" s="19" t="s">
        <v>23</v>
      </c>
      <c r="O26" s="19" t="s">
        <v>24</v>
      </c>
      <c r="P26" s="35"/>
    </row>
    <row r="27" spans="1:16" s="1" customFormat="1" ht="25.5" customHeight="1">
      <c r="A27" s="14">
        <v>22</v>
      </c>
      <c r="B27" s="21" t="s">
        <v>20</v>
      </c>
      <c r="C27" s="22">
        <v>2206</v>
      </c>
      <c r="D27" s="22">
        <v>22</v>
      </c>
      <c r="E27" s="18" t="s">
        <v>25</v>
      </c>
      <c r="F27" s="21" t="s">
        <v>22</v>
      </c>
      <c r="G27" s="21">
        <v>107.12</v>
      </c>
      <c r="H27" s="21">
        <v>17.98</v>
      </c>
      <c r="I27" s="21">
        <v>89.14</v>
      </c>
      <c r="J27" s="34">
        <f t="shared" si="2"/>
        <v>6814.8535287528</v>
      </c>
      <c r="K27" s="36">
        <f t="shared" si="1"/>
        <v>8189.444805923266</v>
      </c>
      <c r="L27" s="21">
        <v>730007.11</v>
      </c>
      <c r="M27" s="21"/>
      <c r="N27" s="37" t="s">
        <v>23</v>
      </c>
      <c r="O27" s="37" t="s">
        <v>24</v>
      </c>
      <c r="P27" s="35"/>
    </row>
    <row r="28" spans="1:16" s="1" customFormat="1" ht="25.5" customHeight="1">
      <c r="A28" s="14">
        <v>23</v>
      </c>
      <c r="B28" s="21" t="s">
        <v>20</v>
      </c>
      <c r="C28" s="22">
        <v>2306</v>
      </c>
      <c r="D28" s="22">
        <v>23</v>
      </c>
      <c r="E28" s="18" t="s">
        <v>25</v>
      </c>
      <c r="F28" s="21" t="s">
        <v>22</v>
      </c>
      <c r="G28" s="21">
        <v>107.12</v>
      </c>
      <c r="H28" s="21">
        <v>17.98</v>
      </c>
      <c r="I28" s="21">
        <v>89.14</v>
      </c>
      <c r="J28" s="34">
        <f t="shared" si="2"/>
        <v>6824.174570575055</v>
      </c>
      <c r="K28" s="36">
        <f t="shared" si="1"/>
        <v>8200.64595019071</v>
      </c>
      <c r="L28" s="21">
        <v>731005.58</v>
      </c>
      <c r="M28" s="21"/>
      <c r="N28" s="37" t="s">
        <v>23</v>
      </c>
      <c r="O28" s="37" t="s">
        <v>24</v>
      </c>
      <c r="P28" s="35"/>
    </row>
    <row r="29" spans="1:16" s="1" customFormat="1" ht="25.5" customHeight="1">
      <c r="A29" s="14">
        <v>24</v>
      </c>
      <c r="B29" s="21" t="s">
        <v>20</v>
      </c>
      <c r="C29" s="22">
        <v>2606</v>
      </c>
      <c r="D29" s="22">
        <v>26</v>
      </c>
      <c r="E29" s="18" t="s">
        <v>25</v>
      </c>
      <c r="F29" s="21" t="s">
        <v>22</v>
      </c>
      <c r="G29" s="21">
        <v>107.12</v>
      </c>
      <c r="H29" s="21">
        <v>17.98</v>
      </c>
      <c r="I29" s="21">
        <v>89.14</v>
      </c>
      <c r="J29" s="34">
        <f t="shared" si="2"/>
        <v>6730.724794622853</v>
      </c>
      <c r="K29" s="36">
        <f t="shared" si="1"/>
        <v>8088.34687009199</v>
      </c>
      <c r="L29" s="21">
        <v>720995.24</v>
      </c>
      <c r="M29" s="21"/>
      <c r="N29" s="37" t="s">
        <v>23</v>
      </c>
      <c r="O29" s="37" t="s">
        <v>24</v>
      </c>
      <c r="P29" s="35"/>
    </row>
    <row r="30" spans="1:16" s="1" customFormat="1" ht="25.5" customHeight="1">
      <c r="A30" s="14">
        <v>25</v>
      </c>
      <c r="B30" s="21" t="s">
        <v>20</v>
      </c>
      <c r="C30" s="22">
        <v>2706</v>
      </c>
      <c r="D30" s="22">
        <v>27</v>
      </c>
      <c r="E30" s="18" t="s">
        <v>25</v>
      </c>
      <c r="F30" s="21" t="s">
        <v>22</v>
      </c>
      <c r="G30" s="21">
        <v>107.12</v>
      </c>
      <c r="H30" s="21">
        <v>17.98</v>
      </c>
      <c r="I30" s="21">
        <v>89.14</v>
      </c>
      <c r="J30" s="34">
        <f t="shared" si="2"/>
        <v>6726.509615384614</v>
      </c>
      <c r="K30" s="36">
        <f t="shared" si="1"/>
        <v>8083.281467354723</v>
      </c>
      <c r="L30" s="21">
        <v>720543.71</v>
      </c>
      <c r="M30" s="21"/>
      <c r="N30" s="37" t="s">
        <v>23</v>
      </c>
      <c r="O30" s="37" t="s">
        <v>24</v>
      </c>
      <c r="P30" s="35"/>
    </row>
    <row r="31" spans="1:16" s="1" customFormat="1" ht="25.5" customHeight="1">
      <c r="A31" s="14">
        <v>26</v>
      </c>
      <c r="B31" s="21" t="s">
        <v>20</v>
      </c>
      <c r="C31" s="22">
        <v>2906</v>
      </c>
      <c r="D31" s="22">
        <v>29</v>
      </c>
      <c r="E31" s="18" t="s">
        <v>25</v>
      </c>
      <c r="F31" s="21" t="s">
        <v>22</v>
      </c>
      <c r="G31" s="21">
        <v>107.12</v>
      </c>
      <c r="H31" s="21">
        <v>17.98</v>
      </c>
      <c r="I31" s="21">
        <v>89.14</v>
      </c>
      <c r="J31" s="34">
        <f t="shared" si="2"/>
        <v>6628.560026138909</v>
      </c>
      <c r="K31" s="36">
        <f t="shared" si="1"/>
        <v>7965.574938299304</v>
      </c>
      <c r="L31" s="21">
        <v>710051.35</v>
      </c>
      <c r="M31" s="21"/>
      <c r="N31" s="37" t="s">
        <v>23</v>
      </c>
      <c r="O31" s="37" t="s">
        <v>24</v>
      </c>
      <c r="P31" s="35"/>
    </row>
    <row r="32" spans="1:16" s="1" customFormat="1" ht="25.5" customHeight="1">
      <c r="A32" s="14">
        <v>27</v>
      </c>
      <c r="B32" s="21" t="s">
        <v>20</v>
      </c>
      <c r="C32" s="22">
        <v>3006</v>
      </c>
      <c r="D32" s="22">
        <v>30</v>
      </c>
      <c r="E32" s="18" t="s">
        <v>25</v>
      </c>
      <c r="F32" s="21" t="s">
        <v>22</v>
      </c>
      <c r="G32" s="21">
        <v>107.12</v>
      </c>
      <c r="H32" s="21">
        <v>17.98</v>
      </c>
      <c r="I32" s="21">
        <v>89.14</v>
      </c>
      <c r="J32" s="34">
        <f t="shared" si="2"/>
        <v>6628.362210604929</v>
      </c>
      <c r="K32" s="36">
        <f t="shared" si="1"/>
        <v>7965.3372223468705</v>
      </c>
      <c r="L32" s="21">
        <v>710030.16</v>
      </c>
      <c r="M32" s="21"/>
      <c r="N32" s="37" t="s">
        <v>23</v>
      </c>
      <c r="O32" s="37" t="s">
        <v>24</v>
      </c>
      <c r="P32" s="35"/>
    </row>
    <row r="33" spans="1:16" s="1" customFormat="1" ht="25.5" customHeight="1">
      <c r="A33" s="14">
        <v>28</v>
      </c>
      <c r="B33" s="21" t="s">
        <v>20</v>
      </c>
      <c r="C33" s="22">
        <v>3106</v>
      </c>
      <c r="D33" s="22">
        <v>31</v>
      </c>
      <c r="E33" s="18" t="s">
        <v>25</v>
      </c>
      <c r="F33" s="21" t="s">
        <v>22</v>
      </c>
      <c r="G33" s="21">
        <v>107.12</v>
      </c>
      <c r="H33" s="21">
        <v>17.98</v>
      </c>
      <c r="I33" s="21">
        <v>89.14</v>
      </c>
      <c r="J33" s="34">
        <f t="shared" si="2"/>
        <v>6628.089805825242</v>
      </c>
      <c r="K33" s="36">
        <f t="shared" si="1"/>
        <v>7965.009872111285</v>
      </c>
      <c r="L33" s="21">
        <v>710000.98</v>
      </c>
      <c r="M33" s="21"/>
      <c r="N33" s="37" t="s">
        <v>23</v>
      </c>
      <c r="O33" s="37" t="s">
        <v>24</v>
      </c>
      <c r="P33" s="35"/>
    </row>
    <row r="34" spans="1:16" s="3" customFormat="1" ht="25.5" customHeight="1">
      <c r="A34" s="14">
        <v>29</v>
      </c>
      <c r="B34" s="23" t="s">
        <v>20</v>
      </c>
      <c r="C34" s="14">
        <v>3206</v>
      </c>
      <c r="D34" s="14">
        <v>32</v>
      </c>
      <c r="E34" s="18" t="s">
        <v>25</v>
      </c>
      <c r="F34" s="23" t="s">
        <v>22</v>
      </c>
      <c r="G34" s="23">
        <v>107.24</v>
      </c>
      <c r="H34" s="23">
        <v>18</v>
      </c>
      <c r="I34" s="23">
        <v>89.24</v>
      </c>
      <c r="J34" s="34">
        <f t="shared" si="2"/>
        <v>6518.942092502798</v>
      </c>
      <c r="K34" s="33">
        <f t="shared" si="1"/>
        <v>7833.834043030031</v>
      </c>
      <c r="L34" s="23">
        <v>699091.35</v>
      </c>
      <c r="M34" s="23"/>
      <c r="N34" s="38" t="s">
        <v>23</v>
      </c>
      <c r="O34" s="38" t="s">
        <v>24</v>
      </c>
      <c r="P34" s="35"/>
    </row>
    <row r="35" spans="1:16" s="1" customFormat="1" ht="25.5" customHeight="1">
      <c r="A35" s="14">
        <v>30</v>
      </c>
      <c r="B35" s="21" t="s">
        <v>20</v>
      </c>
      <c r="C35" s="22">
        <v>2208</v>
      </c>
      <c r="D35" s="22">
        <v>22</v>
      </c>
      <c r="E35" s="18" t="s">
        <v>25</v>
      </c>
      <c r="F35" s="21" t="s">
        <v>22</v>
      </c>
      <c r="G35" s="21">
        <v>102.78</v>
      </c>
      <c r="H35" s="21">
        <v>17.25</v>
      </c>
      <c r="I35" s="37">
        <v>85.53</v>
      </c>
      <c r="J35" s="34">
        <f t="shared" si="2"/>
        <v>6810.671726016734</v>
      </c>
      <c r="K35" s="36">
        <f t="shared" si="1"/>
        <v>8184.272652870337</v>
      </c>
      <c r="L35" s="21">
        <v>700000.84</v>
      </c>
      <c r="M35" s="21"/>
      <c r="N35" s="37" t="s">
        <v>23</v>
      </c>
      <c r="O35" s="37" t="s">
        <v>24</v>
      </c>
      <c r="P35" s="35"/>
    </row>
    <row r="36" spans="1:16" s="1" customFormat="1" ht="25.5" customHeight="1">
      <c r="A36" s="14">
        <v>31</v>
      </c>
      <c r="B36" s="21" t="s">
        <v>20</v>
      </c>
      <c r="C36" s="22">
        <v>2308</v>
      </c>
      <c r="D36" s="22">
        <v>23</v>
      </c>
      <c r="E36" s="18" t="s">
        <v>25</v>
      </c>
      <c r="F36" s="21" t="s">
        <v>22</v>
      </c>
      <c r="G36" s="21">
        <v>102.78</v>
      </c>
      <c r="H36" s="21">
        <v>17.25</v>
      </c>
      <c r="I36" s="37">
        <v>85.53</v>
      </c>
      <c r="J36" s="33">
        <f t="shared" si="2"/>
        <v>6811.633099824869</v>
      </c>
      <c r="K36" s="36">
        <f t="shared" si="1"/>
        <v>8185.427920028061</v>
      </c>
      <c r="L36" s="21">
        <v>700099.65</v>
      </c>
      <c r="M36" s="21"/>
      <c r="N36" s="37" t="s">
        <v>23</v>
      </c>
      <c r="O36" s="37" t="s">
        <v>24</v>
      </c>
      <c r="P36" s="35"/>
    </row>
    <row r="37" spans="1:16" s="1" customFormat="1" ht="25.5" customHeight="1">
      <c r="A37" s="14">
        <v>32</v>
      </c>
      <c r="B37" s="21" t="s">
        <v>20</v>
      </c>
      <c r="C37" s="22">
        <v>2708</v>
      </c>
      <c r="D37" s="22">
        <v>27</v>
      </c>
      <c r="E37" s="18" t="s">
        <v>25</v>
      </c>
      <c r="F37" s="21" t="s">
        <v>22</v>
      </c>
      <c r="G37" s="21">
        <v>102.78</v>
      </c>
      <c r="H37" s="21">
        <v>17.25</v>
      </c>
      <c r="I37" s="37">
        <v>85.53</v>
      </c>
      <c r="J37" s="34">
        <f t="shared" si="2"/>
        <v>6704.113446195758</v>
      </c>
      <c r="K37" s="36">
        <f t="shared" si="1"/>
        <v>8056.223313457267</v>
      </c>
      <c r="L37" s="21">
        <v>689048.78</v>
      </c>
      <c r="M37" s="21"/>
      <c r="N37" s="37" t="s">
        <v>23</v>
      </c>
      <c r="O37" s="37" t="s">
        <v>24</v>
      </c>
      <c r="P37" s="35"/>
    </row>
    <row r="38" spans="1:16" s="1" customFormat="1" ht="25.5" customHeight="1">
      <c r="A38" s="14">
        <v>33</v>
      </c>
      <c r="B38" s="21" t="s">
        <v>20</v>
      </c>
      <c r="C38" s="22">
        <v>2808</v>
      </c>
      <c r="D38" s="22">
        <v>28</v>
      </c>
      <c r="E38" s="18" t="s">
        <v>25</v>
      </c>
      <c r="F38" s="21" t="s">
        <v>22</v>
      </c>
      <c r="G38" s="21">
        <v>102.78</v>
      </c>
      <c r="H38" s="21">
        <v>17.25</v>
      </c>
      <c r="I38" s="37">
        <v>85.53</v>
      </c>
      <c r="J38" s="33">
        <f t="shared" si="2"/>
        <v>6713.37088927807</v>
      </c>
      <c r="K38" s="36">
        <f t="shared" si="1"/>
        <v>8067.347831170349</v>
      </c>
      <c r="L38" s="21">
        <v>690000.26</v>
      </c>
      <c r="M38" s="21"/>
      <c r="N38" s="37" t="s">
        <v>23</v>
      </c>
      <c r="O38" s="37" t="s">
        <v>24</v>
      </c>
      <c r="P38" s="35"/>
    </row>
    <row r="39" spans="1:16" s="2" customFormat="1" ht="25.5" customHeight="1">
      <c r="A39" s="14">
        <v>34</v>
      </c>
      <c r="B39" s="15" t="s">
        <v>20</v>
      </c>
      <c r="C39" s="17">
        <v>2908</v>
      </c>
      <c r="D39" s="17">
        <v>29</v>
      </c>
      <c r="E39" s="20" t="s">
        <v>25</v>
      </c>
      <c r="F39" s="15" t="s">
        <v>22</v>
      </c>
      <c r="G39" s="15">
        <v>102.78</v>
      </c>
      <c r="H39" s="15">
        <v>17.25</v>
      </c>
      <c r="I39" s="19">
        <v>85.53</v>
      </c>
      <c r="J39" s="34">
        <f t="shared" si="2"/>
        <v>6041.542615294805</v>
      </c>
      <c r="K39" s="34">
        <f t="shared" si="1"/>
        <v>7260.022799017888</v>
      </c>
      <c r="L39" s="15">
        <v>620949.75</v>
      </c>
      <c r="M39" s="15"/>
      <c r="N39" s="19" t="s">
        <v>23</v>
      </c>
      <c r="O39" s="19" t="s">
        <v>24</v>
      </c>
      <c r="P39" s="35"/>
    </row>
    <row r="40" spans="1:16" s="1" customFormat="1" ht="25.5" customHeight="1">
      <c r="A40" s="14">
        <v>35</v>
      </c>
      <c r="B40" s="21" t="s">
        <v>20</v>
      </c>
      <c r="C40" s="22">
        <v>3008</v>
      </c>
      <c r="D40" s="22">
        <v>30</v>
      </c>
      <c r="E40" s="18" t="s">
        <v>25</v>
      </c>
      <c r="F40" s="21" t="s">
        <v>22</v>
      </c>
      <c r="G40" s="21">
        <v>102.78</v>
      </c>
      <c r="H40" s="21">
        <v>17.25</v>
      </c>
      <c r="I40" s="37">
        <v>85.53</v>
      </c>
      <c r="J40" s="33">
        <f t="shared" si="2"/>
        <v>6518.371570344425</v>
      </c>
      <c r="K40" s="36">
        <f t="shared" si="1"/>
        <v>7833.020343739038</v>
      </c>
      <c r="L40" s="21">
        <v>669958.23</v>
      </c>
      <c r="M40" s="21"/>
      <c r="N40" s="37" t="s">
        <v>23</v>
      </c>
      <c r="O40" s="37" t="s">
        <v>24</v>
      </c>
      <c r="P40" s="35"/>
    </row>
    <row r="41" spans="1:16" s="3" customFormat="1" ht="25.5" customHeight="1">
      <c r="A41" s="14">
        <v>36</v>
      </c>
      <c r="B41" s="23" t="s">
        <v>20</v>
      </c>
      <c r="C41" s="14">
        <v>3108</v>
      </c>
      <c r="D41" s="14">
        <v>31</v>
      </c>
      <c r="E41" s="18" t="s">
        <v>25</v>
      </c>
      <c r="F41" s="23" t="s">
        <v>22</v>
      </c>
      <c r="G41" s="23">
        <v>102.78</v>
      </c>
      <c r="H41" s="23">
        <v>17.25</v>
      </c>
      <c r="I41" s="38">
        <v>85.53</v>
      </c>
      <c r="J41" s="33">
        <f t="shared" si="2"/>
        <v>6304.2584160342485</v>
      </c>
      <c r="K41" s="33">
        <f t="shared" si="1"/>
        <v>7575.72407342453</v>
      </c>
      <c r="L41" s="23">
        <v>647951.68</v>
      </c>
      <c r="M41" s="23"/>
      <c r="N41" s="38" t="s">
        <v>23</v>
      </c>
      <c r="O41" s="38" t="s">
        <v>24</v>
      </c>
      <c r="P41" s="35"/>
    </row>
    <row r="42" spans="1:16" s="1" customFormat="1" ht="25.5" customHeight="1">
      <c r="A42" s="15" t="s">
        <v>26</v>
      </c>
      <c r="B42" s="15"/>
      <c r="C42" s="15"/>
      <c r="D42" s="15"/>
      <c r="E42" s="15"/>
      <c r="F42" s="15"/>
      <c r="G42" s="15">
        <f>SUM(G6:G41)</f>
        <v>4029.67</v>
      </c>
      <c r="H42" s="23">
        <f>SUM(H6:H41)</f>
        <v>676.4200000000001</v>
      </c>
      <c r="I42" s="15">
        <f>SUM(I6:I41)</f>
        <v>3353.2500000000014</v>
      </c>
      <c r="J42" s="39">
        <f t="shared" si="2"/>
        <v>6818.417738921549</v>
      </c>
      <c r="K42" s="36">
        <f t="shared" si="1"/>
        <v>8193.833865652721</v>
      </c>
      <c r="L42" s="15">
        <f>SUM(L6:L41)</f>
        <v>27475973.41</v>
      </c>
      <c r="M42" s="15"/>
      <c r="N42" s="19"/>
      <c r="O42" s="19"/>
      <c r="P42" s="35"/>
    </row>
    <row r="43" spans="1:15" s="1" customFormat="1" ht="42" customHeight="1">
      <c r="A43" s="2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s="1" customFormat="1" ht="69" customHeight="1">
      <c r="A44" s="25" t="s">
        <v>28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s="1" customFormat="1" ht="28.5" customHeight="1">
      <c r="A45" s="26" t="s">
        <v>29</v>
      </c>
      <c r="B45" s="26"/>
      <c r="C45" s="26"/>
      <c r="D45" s="26"/>
      <c r="E45" s="26"/>
      <c r="F45" s="27"/>
      <c r="G45" s="27"/>
      <c r="H45" s="27"/>
      <c r="I45" s="27"/>
      <c r="J45" s="40"/>
      <c r="K45" s="26" t="s">
        <v>30</v>
      </c>
      <c r="L45" s="26"/>
      <c r="M45" s="27"/>
      <c r="N45" s="28"/>
      <c r="O45" s="28"/>
    </row>
    <row r="46" spans="1:15" s="1" customFormat="1" ht="28.5" customHeight="1">
      <c r="A46" s="26" t="s">
        <v>31</v>
      </c>
      <c r="B46" s="26"/>
      <c r="C46" s="26"/>
      <c r="D46" s="26"/>
      <c r="E46" s="26"/>
      <c r="F46" s="28"/>
      <c r="G46" s="28"/>
      <c r="H46" s="28"/>
      <c r="I46" s="28"/>
      <c r="J46" s="41"/>
      <c r="K46" s="26" t="s">
        <v>32</v>
      </c>
      <c r="L46" s="26"/>
      <c r="M46" s="27"/>
      <c r="N46" s="28"/>
      <c r="O46" s="28"/>
    </row>
    <row r="47" spans="1:10" s="1" customFormat="1" ht="28.5" customHeight="1">
      <c r="A47" s="26" t="s">
        <v>33</v>
      </c>
      <c r="B47" s="26"/>
      <c r="C47" s="26"/>
      <c r="D47" s="26"/>
      <c r="E47" s="26"/>
      <c r="J47" s="3"/>
    </row>
    <row r="50" spans="14:15" ht="28.5" customHeight="1">
      <c r="N50" s="42"/>
      <c r="O50" s="43"/>
    </row>
  </sheetData>
  <sheetProtection/>
  <mergeCells count="26">
    <mergeCell ref="A1:B1"/>
    <mergeCell ref="A2:O2"/>
    <mergeCell ref="L3:S3"/>
    <mergeCell ref="A42:F42"/>
    <mergeCell ref="A43:O43"/>
    <mergeCell ref="A44:O44"/>
    <mergeCell ref="A45:E45"/>
    <mergeCell ref="K45:L45"/>
    <mergeCell ref="A46:E46"/>
    <mergeCell ref="K46:L46"/>
    <mergeCell ref="A47:E4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4722222222222222" bottom="0.4722222222222222" header="0.5118055555555555" footer="0.19652777777777777"/>
  <pageSetup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朱学毅</cp:lastModifiedBy>
  <cp:lastPrinted>2023-05-04T09:42:33Z</cp:lastPrinted>
  <dcterms:created xsi:type="dcterms:W3CDTF">2011-04-26T02:07:47Z</dcterms:created>
  <dcterms:modified xsi:type="dcterms:W3CDTF">2023-05-06T07:54:36Z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F4A8470705754FD98FCBB9943FE71846</vt:lpwstr>
  </property>
</Properties>
</file>