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1"/>
  </bookViews>
  <sheets>
    <sheet name="15#" sheetId="1" r:id="rId1"/>
    <sheet name="16-17#" sheetId="2" r:id="rId2"/>
    <sheet name="24#" sheetId="3" r:id="rId3"/>
    <sheet name="25-26#" sheetId="4" r:id="rId4"/>
  </sheets>
  <externalReferences>
    <externalReference r:id="rId7"/>
  </externalReferences>
  <definedNames>
    <definedName name="_xlnm._FilterDatabase" localSheetId="0" hidden="1">'15#'!$A$5:$HI$58</definedName>
    <definedName name="_xlnm._FilterDatabase" localSheetId="1" hidden="1">'16-17#'!$A$5:$GH$49</definedName>
    <definedName name="_xlnm._FilterDatabase" localSheetId="3" hidden="1">'25-26#'!$A$5:$O$46</definedName>
    <definedName name="_xlnm.Print_Area" localSheetId="1">'16-17#'!$A$1:$O$49</definedName>
    <definedName name="_xlnm.Print_Area" localSheetId="3">'25-26#'!$A$1:$O$46</definedName>
    <definedName name="_xlnm.Print_Titles" localSheetId="0">'15#'!$1:$5</definedName>
    <definedName name="_xlnm.Print_Titles" localSheetId="1">'16-17#'!$1:$5</definedName>
    <definedName name="_xlnm.Print_Titles" localSheetId="3">'25-26#'!$1:$5</definedName>
  </definedNames>
  <calcPr fullCalcOnLoad="1"/>
</workbook>
</file>

<file path=xl/sharedStrings.xml><?xml version="1.0" encoding="utf-8"?>
<sst xmlns="http://schemas.openxmlformats.org/spreadsheetml/2006/main" count="1296" uniqueCount="152">
  <si>
    <t>附件2</t>
  </si>
  <si>
    <t>清远市新建商品住房销售价格备案表</t>
  </si>
  <si>
    <t>房地产开发企业名称或中介服务机构名称：清远市恒达房地产开发有限公司</t>
  </si>
  <si>
    <t>序号</t>
  </si>
  <si>
    <t>栋号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</si>
  <si>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</si>
  <si>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</si>
  <si>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</si>
  <si>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</si>
  <si>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</si>
  <si>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</si>
  <si>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</si>
  <si>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</si>
  <si>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</si>
  <si>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</si>
  <si>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</si>
  <si>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</si>
  <si>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</si>
  <si>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三房两厅一卫一厨</t>
  </si>
  <si>
    <t>-</t>
  </si>
  <si>
    <t>未售</t>
  </si>
  <si>
    <t>四房两厅两卫一厨</t>
  </si>
  <si>
    <t>三房两厅两卫一厨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</si>
  <si>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</si>
  <si>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                                                                                                                                                                          3.上述“价格”指带装修价格。</t>
  </si>
  <si>
    <t>备案机关：</t>
  </si>
  <si>
    <t>企业物价员：</t>
  </si>
  <si>
    <t>价格举报投诉电话：12345</t>
  </si>
  <si>
    <t>企业投诉电话：</t>
  </si>
  <si>
    <t>本表一式两份</t>
  </si>
  <si>
    <t>2</t>
  </si>
  <si>
    <t>206</t>
  </si>
  <si>
    <t>404</t>
  </si>
  <si>
    <t>4</t>
  </si>
  <si>
    <t>505</t>
  </si>
  <si>
    <t>5</t>
  </si>
  <si>
    <t>705</t>
  </si>
  <si>
    <t>7</t>
  </si>
  <si>
    <t>906</t>
  </si>
  <si>
    <t>9</t>
  </si>
  <si>
    <t>11</t>
  </si>
  <si>
    <t>1105</t>
  </si>
  <si>
    <t>1201</t>
  </si>
  <si>
    <t>12</t>
  </si>
  <si>
    <t>1202</t>
  </si>
  <si>
    <t>1205</t>
  </si>
  <si>
    <t>1302</t>
  </si>
  <si>
    <t>13</t>
  </si>
  <si>
    <t>1305</t>
  </si>
  <si>
    <t>14</t>
  </si>
  <si>
    <t>1405</t>
  </si>
  <si>
    <t>1501</t>
  </si>
  <si>
    <t>15</t>
  </si>
  <si>
    <t>1504</t>
  </si>
  <si>
    <t>1506</t>
  </si>
  <si>
    <t>16</t>
  </si>
  <si>
    <t>1604</t>
  </si>
  <si>
    <t>17</t>
  </si>
  <si>
    <t>1702</t>
  </si>
  <si>
    <t>1704</t>
  </si>
  <si>
    <t>18</t>
  </si>
  <si>
    <t>1804</t>
  </si>
  <si>
    <t>19</t>
  </si>
  <si>
    <t>1903</t>
  </si>
  <si>
    <t>1905</t>
  </si>
  <si>
    <t>1906</t>
  </si>
  <si>
    <t>20</t>
  </si>
  <si>
    <t>2003</t>
  </si>
  <si>
    <t>2006</t>
  </si>
  <si>
    <t>21</t>
  </si>
  <si>
    <t>2106</t>
  </si>
  <si>
    <t>2201</t>
  </si>
  <si>
    <t>22</t>
  </si>
  <si>
    <t>2203</t>
  </si>
  <si>
    <t>2204</t>
  </si>
  <si>
    <t>23</t>
  </si>
  <si>
    <t>2306</t>
  </si>
  <si>
    <t>24</t>
  </si>
  <si>
    <t>2404</t>
  </si>
  <si>
    <t>2501</t>
  </si>
  <si>
    <t>25</t>
  </si>
  <si>
    <t>2503</t>
  </si>
  <si>
    <t>26</t>
  </si>
  <si>
    <t>2604</t>
  </si>
  <si>
    <t>2606</t>
  </si>
  <si>
    <t>27</t>
  </si>
  <si>
    <t>2704</t>
  </si>
  <si>
    <t>2801</t>
  </si>
  <si>
    <t>28</t>
  </si>
  <si>
    <t>2804</t>
  </si>
  <si>
    <t>2805</t>
  </si>
  <si>
    <t>29</t>
  </si>
  <si>
    <t>2904</t>
  </si>
  <si>
    <t>2905</t>
  </si>
  <si>
    <t>3001</t>
  </si>
  <si>
    <t>30</t>
  </si>
  <si>
    <t>3003</t>
  </si>
  <si>
    <t>3004</t>
  </si>
  <si>
    <t>31</t>
  </si>
  <si>
    <t>3104</t>
  </si>
  <si>
    <t>3105</t>
  </si>
  <si>
    <t>3106</t>
  </si>
  <si>
    <t>32</t>
  </si>
  <si>
    <t>3204</t>
  </si>
  <si>
    <t>3205</t>
  </si>
  <si>
    <t>3206</t>
  </si>
  <si>
    <t>33</t>
  </si>
  <si>
    <t>3303</t>
  </si>
  <si>
    <t>3304</t>
  </si>
  <si>
    <t>3305</t>
  </si>
  <si>
    <t>3306</t>
  </si>
  <si>
    <t>3403</t>
  </si>
  <si>
    <t>34</t>
  </si>
  <si>
    <t>3405</t>
  </si>
  <si>
    <t>3406</t>
  </si>
  <si>
    <t>203</t>
  </si>
  <si>
    <t>704</t>
  </si>
  <si>
    <t>1103</t>
  </si>
  <si>
    <t>1303</t>
  </si>
  <si>
    <t>1606</t>
  </si>
  <si>
    <t>2701</t>
  </si>
  <si>
    <t>3202</t>
  </si>
  <si>
    <t>3401</t>
  </si>
  <si>
    <t>3402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</si>
  <si>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2.上述“价格”指带装修价格。
3.建筑面积=套内建筑面积+分摊的共有建筑面积。</t>
  </si>
  <si>
    <r>
      <t>价格举报投诉电话：123</t>
    </r>
    <r>
      <rPr>
        <sz val="9"/>
        <rFont val="宋体"/>
        <family val="0"/>
      </rPr>
      <t>45</t>
    </r>
  </si>
  <si>
    <t>503</t>
  </si>
  <si>
    <t>1505</t>
  </si>
  <si>
    <t>1603</t>
  </si>
  <si>
    <t>0763-3886677</t>
  </si>
  <si>
    <t>吴文菁</t>
  </si>
  <si>
    <t>吴文菁</t>
  </si>
  <si>
    <t>带装修</t>
  </si>
  <si>
    <t>16#楼</t>
  </si>
  <si>
    <t>17#楼</t>
  </si>
  <si>
    <t>25#楼</t>
  </si>
  <si>
    <t>26#楼</t>
  </si>
  <si>
    <t>项目(楼盘)名称：时代香海彼岸（北地块）住宅25#、26#楼</t>
  </si>
  <si>
    <t>项目(楼盘)名称：时代香海彼岸（北地块）住宅16#、17#楼</t>
  </si>
  <si>
    <t>项目(楼盘)名称：时代香海彼岸（北地块）住宅15#楼</t>
  </si>
  <si>
    <t>15#楼</t>
  </si>
  <si>
    <t>15#楼</t>
  </si>
  <si>
    <t>15#楼</t>
  </si>
  <si>
    <t>15#楼</t>
  </si>
  <si>
    <t>0763-3886677</t>
  </si>
  <si>
    <t>带装修</t>
  </si>
  <si>
    <r>
      <t>项目(楼盘)名称：时代香海彼岸（北地块）24</t>
    </r>
    <r>
      <rPr>
        <sz val="10"/>
        <rFont val="宋体"/>
        <family val="0"/>
      </rPr>
      <t>#楼</t>
    </r>
  </si>
  <si>
    <r>
      <t>2</t>
    </r>
    <r>
      <rPr>
        <sz val="9"/>
        <rFont val="宋体"/>
        <family val="0"/>
      </rPr>
      <t>4#楼</t>
    </r>
  </si>
  <si>
    <r>
      <t xml:space="preserve">   本栋销售住宅共</t>
    </r>
    <r>
      <rPr>
        <sz val="9"/>
        <rFont val="宋体"/>
        <family val="0"/>
      </rPr>
      <t>125套，销售住宅总建筑面积：12087.69㎡，套内面积：9927.30㎡，分摊面积：2160.39㎡，销售均价：8379.77</t>
    </r>
    <r>
      <rPr>
        <sz val="9"/>
        <rFont val="宋体"/>
        <family val="0"/>
      </rPr>
      <t>元/㎡（建筑面积）、</t>
    </r>
    <r>
      <rPr>
        <sz val="9"/>
        <rFont val="宋体"/>
        <family val="0"/>
      </rPr>
      <t>10203.39</t>
    </r>
    <r>
      <rPr>
        <sz val="9"/>
        <rFont val="宋体"/>
        <family val="0"/>
      </rPr>
      <t>元/㎡（套内建筑面积）。</t>
    </r>
  </si>
  <si>
    <t xml:space="preserve">   本栋销售住宅共45套，销售住宅总建筑面积：4676.80㎡，套内面积：3823.55㎡，分摊面积：853.25㎡，销售均价：7922.61元/㎡（建筑面积）、9690.59元/㎡（套内建筑面积）。</t>
  </si>
  <si>
    <t xml:space="preserve">   本栋销售住宅共47套，销售住宅总建筑面积：4783.43㎡，套内面积：3926.66㎡，分摊面积：856.77㎡，销售均价：7971.73元/㎡（建筑面积）、9711.11元/㎡（套内建筑面积）。</t>
  </si>
  <si>
    <r>
      <t xml:space="preserve">   本栋销售住宅共35</t>
    </r>
    <r>
      <rPr>
        <sz val="9"/>
        <rFont val="宋体"/>
        <family val="0"/>
      </rPr>
      <t>套，销售住宅总建筑面积：</t>
    </r>
    <r>
      <rPr>
        <sz val="9"/>
        <rFont val="宋体"/>
        <family val="0"/>
      </rPr>
      <t>3517.10</t>
    </r>
    <r>
      <rPr>
        <sz val="9"/>
        <rFont val="宋体"/>
        <family val="0"/>
      </rPr>
      <t>㎡，套内面积：</t>
    </r>
    <r>
      <rPr>
        <sz val="9"/>
        <rFont val="宋体"/>
        <family val="0"/>
      </rPr>
      <t>2889.25</t>
    </r>
    <r>
      <rPr>
        <sz val="9"/>
        <rFont val="宋体"/>
        <family val="0"/>
      </rPr>
      <t>㎡，分摊面积：</t>
    </r>
    <r>
      <rPr>
        <sz val="9"/>
        <rFont val="宋体"/>
        <family val="0"/>
      </rPr>
      <t>627.85</t>
    </r>
    <r>
      <rPr>
        <sz val="9"/>
        <rFont val="宋体"/>
        <family val="0"/>
      </rPr>
      <t>㎡，销售均价：</t>
    </r>
    <r>
      <rPr>
        <sz val="9"/>
        <rFont val="宋体"/>
        <family val="0"/>
      </rPr>
      <t>7704.93</t>
    </r>
    <r>
      <rPr>
        <sz val="9"/>
        <rFont val="宋体"/>
        <family val="0"/>
      </rPr>
      <t>元/㎡（建筑面积）、</t>
    </r>
    <r>
      <rPr>
        <sz val="9"/>
        <rFont val="宋体"/>
        <family val="0"/>
      </rPr>
      <t>9379.26</t>
    </r>
    <r>
      <rPr>
        <sz val="9"/>
        <rFont val="宋体"/>
        <family val="0"/>
      </rPr>
      <t>元/㎡（套内建筑面积）。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</si>
</sst>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_);[Red]\(0.00\)"/>
    <numFmt numFmtId="179" formatCode="#,##0.00_ "/>
  </numFmts>
  <fonts count="2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sz val="9"/>
      <name val="Microsoft YaHei UI"/>
      <family val="2"/>
    </font>
    <font>
      <u val="single"/>
      <sz val="12"/>
      <color rgb="FF0463C1"/>
      <name val="宋体"/>
      <family val="0"/>
    </font>
    <font>
      <u val="single"/>
      <sz val="12"/>
      <color rgb="FF964F72"/>
      <name val="宋体"/>
      <family val="0"/>
    </font>
  </fonts>
  <fills count="4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6" borderId="5" applyNumberFormat="0" applyAlignment="0" applyProtection="0"/>
    <xf numFmtId="0" fontId="12" fillId="27" borderId="6" applyNumberFormat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16" fillId="30" borderId="0" applyNumberFormat="0" applyBorder="0" applyAlignment="0" applyProtection="0"/>
    <xf numFmtId="0" fontId="14" fillId="26" borderId="8" applyNumberFormat="0" applyAlignment="0" applyProtection="0"/>
    <xf numFmtId="0" fontId="17" fillId="31" borderId="5" applyNumberFormat="0" applyAlignment="0" applyProtection="0"/>
    <xf numFmtId="0" fontId="27" fillId="0" borderId="0" applyNumberFormat="0" applyFill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0" fillId="38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177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7" fontId="5" fillId="0" borderId="10" xfId="0" applyNumberFormat="1" applyFont="1" applyFill="1" applyBorder="1" applyAlignment="1">
      <alignment horizontal="left" vertical="center"/>
    </xf>
    <xf numFmtId="177" fontId="5" fillId="0" borderId="0" xfId="0" applyNumberFormat="1" applyFont="1" applyFill="1" applyAlignment="1">
      <alignment horizontal="left" vertical="center"/>
    </xf>
    <xf numFmtId="178" fontId="2" fillId="0" borderId="11" xfId="0" applyNumberFormat="1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/>
    </xf>
    <xf numFmtId="177" fontId="2" fillId="39" borderId="11" xfId="0" applyNumberFormat="1" applyFont="1" applyFill="1" applyBorder="1" applyAlignment="1">
      <alignment horizontal="center" vertical="center"/>
    </xf>
    <xf numFmtId="179" fontId="2" fillId="39" borderId="11" xfId="0" applyNumberFormat="1" applyFont="1" applyFill="1" applyBorder="1" applyAlignment="1">
      <alignment horizontal="center" vertical="center"/>
    </xf>
    <xf numFmtId="178" fontId="2" fillId="39" borderId="11" xfId="0" applyNumberFormat="1" applyFont="1" applyFill="1" applyBorder="1" applyAlignment="1">
      <alignment horizontal="center" vertical="center" wrapText="1"/>
    </xf>
    <xf numFmtId="178" fontId="2" fillId="39" borderId="11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vertical="center" wrapText="1"/>
    </xf>
    <xf numFmtId="177" fontId="2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178" fontId="2" fillId="39" borderId="11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177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177" fontId="2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center"/>
    </xf>
    <xf numFmtId="177" fontId="2" fillId="0" borderId="12" xfId="0" applyNumberFormat="1" applyFont="1" applyFill="1" applyBorder="1" applyAlignment="1">
      <alignment horizontal="left" vertical="center"/>
    </xf>
    <xf numFmtId="177" fontId="5" fillId="0" borderId="11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7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left" vertical="top" wrapText="1"/>
    </xf>
    <xf numFmtId="178" fontId="2" fillId="0" borderId="16" xfId="0" applyNumberFormat="1" applyFont="1" applyFill="1" applyBorder="1" applyAlignment="1">
      <alignment horizontal="center" vertical="center" wrapText="1"/>
    </xf>
    <xf numFmtId="178" fontId="2" fillId="0" borderId="17" xfId="0" applyNumberFormat="1" applyFont="1" applyFill="1" applyBorder="1" applyAlignment="1">
      <alignment horizontal="center" vertical="center" wrapText="1"/>
    </xf>
    <xf numFmtId="178" fontId="2" fillId="0" borderId="18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vertical="center" wrapText="1"/>
    </xf>
  </cellXfs>
  <cellStyles count="55">
    <cellStyle name="Normal" xfId="0"/>
    <cellStyle name="20% - 强调文字颜色 5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强调文字颜色 4" xfId="22"/>
    <cellStyle name="40% - 强调文字颜色 5" xfId="23"/>
    <cellStyle name="40% - 着色 1" xfId="24"/>
    <cellStyle name="40% - 着色 2" xfId="25"/>
    <cellStyle name="40% - 着色 3" xfId="26"/>
    <cellStyle name="40% - 着色 4" xfId="27"/>
    <cellStyle name="40% - 着色 5" xfId="28"/>
    <cellStyle name="40% - 着色 6" xfId="29"/>
    <cellStyle name="60% - 强调文字颜色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5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txnasshare01.timesgroup.cn\ctxnasshare01\USERDATA01\wuwenjing\Downloads\03%20&#25151;&#38388;&#20215;&#26684;&#26126;&#32454;&#25253;&#34920;_2023-06-08%2010_50_3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39">
      <selection activeCell="F58" sqref="F58"/>
    </sheetView>
  </sheetViews>
  <sheetFormatPr defaultColWidth="9.00390625" defaultRowHeight="14.25"/>
  <cols>
    <col min="1" max="1" width="5.125" style="4" customWidth="1"/>
    <col min="2" max="2" width="8.25390625" style="5" customWidth="1"/>
    <col min="3" max="3" width="6.875" style="5" customWidth="1"/>
    <col min="4" max="4" width="7.00390625" style="5" customWidth="1"/>
    <col min="5" max="5" width="16.50390625" style="9" customWidth="1"/>
    <col min="6" max="6" width="6.75390625" style="5" customWidth="1"/>
    <col min="7" max="7" width="9.125" style="7" customWidth="1"/>
    <col min="8" max="8" width="10.375" style="5" customWidth="1"/>
    <col min="9" max="9" width="9.125" style="5" customWidth="1"/>
    <col min="10" max="10" width="10.125" style="8" customWidth="1"/>
    <col min="11" max="11" width="9.875" style="8" customWidth="1"/>
    <col min="12" max="12" width="11.50390625" style="8" customWidth="1"/>
    <col min="13" max="13" width="7.25390625" style="5" customWidth="1"/>
    <col min="14" max="14" width="6.75390625" style="5" customWidth="1"/>
    <col min="15" max="217" width="9.00390625" style="5" customWidth="1"/>
  </cols>
  <sheetData>
    <row r="1" spans="1:15" ht="20.25">
      <c r="A1" s="43" t="s">
        <v>0</v>
      </c>
      <c r="B1" s="43"/>
      <c r="C1" s="7"/>
      <c r="D1" s="7"/>
      <c r="F1" s="7"/>
      <c r="H1" s="7"/>
      <c r="I1" s="7"/>
      <c r="J1" s="20"/>
      <c r="K1" s="20"/>
      <c r="L1" s="20"/>
      <c r="M1" s="7"/>
      <c r="N1" s="7"/>
      <c r="O1" s="7"/>
    </row>
    <row r="2" spans="1:15" ht="25.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5"/>
      <c r="K2" s="45"/>
      <c r="L2" s="45"/>
      <c r="M2" s="44"/>
      <c r="N2" s="44"/>
      <c r="O2" s="44"/>
    </row>
    <row r="3" spans="1:15" ht="23.25" customHeight="1">
      <c r="A3" s="10" t="s">
        <v>2</v>
      </c>
      <c r="B3" s="11"/>
      <c r="C3" s="11"/>
      <c r="D3" s="11"/>
      <c r="E3" s="40"/>
      <c r="F3" s="11"/>
      <c r="G3" s="13"/>
      <c r="H3" s="46" t="s">
        <v>139</v>
      </c>
      <c r="I3" s="46"/>
      <c r="J3" s="47"/>
      <c r="K3" s="47"/>
      <c r="L3" s="31"/>
      <c r="M3" s="13"/>
      <c r="N3" s="13"/>
      <c r="O3" s="13"/>
    </row>
    <row r="4" spans="1:15" ht="24.75" customHeight="1">
      <c r="A4" s="48" t="s">
        <v>3</v>
      </c>
      <c r="B4" s="49" t="s">
        <v>4</v>
      </c>
      <c r="C4" s="49" t="s">
        <v>5</v>
      </c>
      <c r="D4" s="49" t="s">
        <v>6</v>
      </c>
      <c r="E4" s="49" t="s">
        <v>7</v>
      </c>
      <c r="F4" s="49" t="s">
        <v>8</v>
      </c>
      <c r="G4" s="49" t="s">
        <v>9</v>
      </c>
      <c r="H4" s="49" t="s">
        <v>10</v>
      </c>
      <c r="I4" s="49" t="s">
        <v>11</v>
      </c>
      <c r="J4" s="56" t="s">
        <v>12</v>
      </c>
      <c r="K4" s="56" t="s">
        <v>13</v>
      </c>
      <c r="L4" s="56" t="s">
        <v>14</v>
      </c>
      <c r="M4" s="49" t="s">
        <v>15</v>
      </c>
      <c r="N4" s="49" t="s">
        <v>16</v>
      </c>
      <c r="O4" s="58" t="s">
        <v>17</v>
      </c>
    </row>
    <row r="5" spans="1:15" ht="24.75" customHeight="1">
      <c r="A5" s="48"/>
      <c r="B5" s="49"/>
      <c r="C5" s="49"/>
      <c r="D5" s="49"/>
      <c r="E5" s="49"/>
      <c r="F5" s="49"/>
      <c r="G5" s="49"/>
      <c r="H5" s="49"/>
      <c r="I5" s="49"/>
      <c r="J5" s="56"/>
      <c r="K5" s="56"/>
      <c r="L5" s="56"/>
      <c r="M5" s="49"/>
      <c r="N5" s="49"/>
      <c r="O5" s="58"/>
    </row>
    <row r="6" spans="1:15" s="3" customFormat="1" ht="16.5" customHeight="1">
      <c r="A6" s="15">
        <f aca="true" t="shared" si="0" ref="A6:A31">ROW()-5</f>
        <v>1</v>
      </c>
      <c r="B6" s="16" t="s">
        <v>140</v>
      </c>
      <c r="C6" s="41">
        <v>203</v>
      </c>
      <c r="D6" s="16" t="str">
        <f aca="true" t="shared" si="1" ref="D6:D31">LEFT(C6,LEN(C6)-2)</f>
        <v>2</v>
      </c>
      <c r="E6" s="33" t="s">
        <v>21</v>
      </c>
      <c r="F6" s="17">
        <v>2.8</v>
      </c>
      <c r="G6" s="18">
        <v>117.06</v>
      </c>
      <c r="H6" s="19">
        <v>20.97</v>
      </c>
      <c r="I6" s="19">
        <v>96.09</v>
      </c>
      <c r="J6" s="17">
        <f aca="true" t="shared" si="2" ref="J6:J16">L6/G6</f>
        <v>7860.174269605331</v>
      </c>
      <c r="K6" s="17">
        <f aca="true" t="shared" si="3" ref="K6:K16">L6/I6</f>
        <v>9575.522947236965</v>
      </c>
      <c r="L6" s="17">
        <v>920112</v>
      </c>
      <c r="M6" s="23" t="s">
        <v>19</v>
      </c>
      <c r="N6" s="23" t="s">
        <v>20</v>
      </c>
      <c r="O6" s="64" t="s">
        <v>132</v>
      </c>
    </row>
    <row r="7" spans="1:15" s="3" customFormat="1" ht="16.5" customHeight="1">
      <c r="A7" s="15">
        <f t="shared" si="0"/>
        <v>2</v>
      </c>
      <c r="B7" s="16" t="s">
        <v>141</v>
      </c>
      <c r="C7" s="41">
        <v>204</v>
      </c>
      <c r="D7" s="16" t="str">
        <f t="shared" si="1"/>
        <v>2</v>
      </c>
      <c r="E7" s="33" t="s">
        <v>22</v>
      </c>
      <c r="F7" s="17">
        <v>2.8</v>
      </c>
      <c r="G7" s="18">
        <v>96.38</v>
      </c>
      <c r="H7" s="19">
        <v>17.25999999999999</v>
      </c>
      <c r="I7" s="19">
        <v>79.12</v>
      </c>
      <c r="J7" s="17">
        <f t="shared" si="2"/>
        <v>8023.780867399876</v>
      </c>
      <c r="K7" s="17">
        <f t="shared" si="3"/>
        <v>9774.165824064712</v>
      </c>
      <c r="L7" s="17">
        <v>773332</v>
      </c>
      <c r="M7" s="23" t="s">
        <v>19</v>
      </c>
      <c r="N7" s="23" t="s">
        <v>20</v>
      </c>
      <c r="O7" s="65"/>
    </row>
    <row r="8" spans="1:15" s="3" customFormat="1" ht="16.5" customHeight="1">
      <c r="A8" s="15">
        <f t="shared" si="0"/>
        <v>3</v>
      </c>
      <c r="B8" s="16" t="s">
        <v>140</v>
      </c>
      <c r="C8" s="41">
        <v>205</v>
      </c>
      <c r="D8" s="16" t="str">
        <f t="shared" si="1"/>
        <v>2</v>
      </c>
      <c r="E8" s="33" t="s">
        <v>22</v>
      </c>
      <c r="F8" s="17">
        <v>2.8</v>
      </c>
      <c r="G8" s="18">
        <v>96.37</v>
      </c>
      <c r="H8" s="19">
        <v>17.260000000000005</v>
      </c>
      <c r="I8" s="19">
        <v>79.11</v>
      </c>
      <c r="J8" s="17">
        <f t="shared" si="2"/>
        <v>7679.277783542596</v>
      </c>
      <c r="K8" s="17">
        <f t="shared" si="3"/>
        <v>9354.7212741752</v>
      </c>
      <c r="L8" s="17">
        <v>740052</v>
      </c>
      <c r="M8" s="23" t="s">
        <v>19</v>
      </c>
      <c r="N8" s="23" t="s">
        <v>20</v>
      </c>
      <c r="O8" s="65"/>
    </row>
    <row r="9" spans="1:15" s="3" customFormat="1" ht="16.5" customHeight="1">
      <c r="A9" s="15">
        <f t="shared" si="0"/>
        <v>4</v>
      </c>
      <c r="B9" s="16" t="s">
        <v>140</v>
      </c>
      <c r="C9" s="41">
        <v>206</v>
      </c>
      <c r="D9" s="16" t="str">
        <f t="shared" si="1"/>
        <v>2</v>
      </c>
      <c r="E9" s="33" t="s">
        <v>21</v>
      </c>
      <c r="F9" s="17">
        <v>2.8</v>
      </c>
      <c r="G9" s="18">
        <v>117.06</v>
      </c>
      <c r="H9" s="19">
        <v>20.97</v>
      </c>
      <c r="I9" s="19">
        <v>96.09</v>
      </c>
      <c r="J9" s="17">
        <f t="shared" si="2"/>
        <v>7569.648043738253</v>
      </c>
      <c r="K9" s="17">
        <f t="shared" si="3"/>
        <v>9221.594338640858</v>
      </c>
      <c r="L9" s="17">
        <v>886103</v>
      </c>
      <c r="M9" s="23" t="s">
        <v>19</v>
      </c>
      <c r="N9" s="23" t="s">
        <v>20</v>
      </c>
      <c r="O9" s="65"/>
    </row>
    <row r="10" spans="1:15" s="3" customFormat="1" ht="16.5" customHeight="1">
      <c r="A10" s="15">
        <f t="shared" si="0"/>
        <v>5</v>
      </c>
      <c r="B10" s="16" t="s">
        <v>140</v>
      </c>
      <c r="C10" s="41">
        <v>304</v>
      </c>
      <c r="D10" s="16" t="str">
        <f t="shared" si="1"/>
        <v>3</v>
      </c>
      <c r="E10" s="33" t="s">
        <v>22</v>
      </c>
      <c r="F10" s="17">
        <v>2.8</v>
      </c>
      <c r="G10" s="18">
        <v>96.38</v>
      </c>
      <c r="H10" s="19">
        <v>17.25999999999999</v>
      </c>
      <c r="I10" s="19">
        <v>79.12</v>
      </c>
      <c r="J10" s="17">
        <f t="shared" si="2"/>
        <v>8222.546171404856</v>
      </c>
      <c r="K10" s="17">
        <f t="shared" si="3"/>
        <v>10016.291708796763</v>
      </c>
      <c r="L10" s="17">
        <v>792489</v>
      </c>
      <c r="M10" s="23" t="s">
        <v>19</v>
      </c>
      <c r="N10" s="23" t="s">
        <v>20</v>
      </c>
      <c r="O10" s="65"/>
    </row>
    <row r="11" spans="1:15" s="3" customFormat="1" ht="16.5" customHeight="1">
      <c r="A11" s="15">
        <f t="shared" si="0"/>
        <v>6</v>
      </c>
      <c r="B11" s="16" t="s">
        <v>140</v>
      </c>
      <c r="C11" s="41">
        <v>305</v>
      </c>
      <c r="D11" s="16" t="str">
        <f t="shared" si="1"/>
        <v>3</v>
      </c>
      <c r="E11" s="33" t="s">
        <v>22</v>
      </c>
      <c r="F11" s="17">
        <v>2.8</v>
      </c>
      <c r="G11" s="18">
        <v>96.37</v>
      </c>
      <c r="H11" s="19">
        <v>17.260000000000005</v>
      </c>
      <c r="I11" s="19">
        <v>79.11</v>
      </c>
      <c r="J11" s="17">
        <f t="shared" si="2"/>
        <v>7912.483137905987</v>
      </c>
      <c r="K11" s="17">
        <f t="shared" si="3"/>
        <v>9638.80672481355</v>
      </c>
      <c r="L11" s="17">
        <v>762526</v>
      </c>
      <c r="M11" s="23" t="s">
        <v>19</v>
      </c>
      <c r="N11" s="23" t="s">
        <v>20</v>
      </c>
      <c r="O11" s="65"/>
    </row>
    <row r="12" spans="1:15" s="3" customFormat="1" ht="16.5" customHeight="1">
      <c r="A12" s="15">
        <f t="shared" si="0"/>
        <v>7</v>
      </c>
      <c r="B12" s="16" t="s">
        <v>140</v>
      </c>
      <c r="C12" s="41">
        <v>306</v>
      </c>
      <c r="D12" s="16" t="str">
        <f t="shared" si="1"/>
        <v>3</v>
      </c>
      <c r="E12" s="33" t="s">
        <v>21</v>
      </c>
      <c r="F12" s="17">
        <v>2.8</v>
      </c>
      <c r="G12" s="18">
        <v>117.06</v>
      </c>
      <c r="H12" s="19">
        <v>20.97</v>
      </c>
      <c r="I12" s="19">
        <v>96.09</v>
      </c>
      <c r="J12" s="17">
        <f t="shared" si="2"/>
        <v>7631.539381513753</v>
      </c>
      <c r="K12" s="17">
        <f t="shared" si="3"/>
        <v>9296.992402955562</v>
      </c>
      <c r="L12" s="17">
        <v>893348</v>
      </c>
      <c r="M12" s="23" t="s">
        <v>19</v>
      </c>
      <c r="N12" s="23" t="s">
        <v>20</v>
      </c>
      <c r="O12" s="65"/>
    </row>
    <row r="13" spans="1:15" s="3" customFormat="1" ht="16.5" customHeight="1">
      <c r="A13" s="15">
        <f t="shared" si="0"/>
        <v>8</v>
      </c>
      <c r="B13" s="16" t="s">
        <v>141</v>
      </c>
      <c r="C13" s="41">
        <v>404</v>
      </c>
      <c r="D13" s="16" t="str">
        <f t="shared" si="1"/>
        <v>4</v>
      </c>
      <c r="E13" s="33" t="s">
        <v>22</v>
      </c>
      <c r="F13" s="17">
        <v>2.8</v>
      </c>
      <c r="G13" s="18">
        <v>96.38</v>
      </c>
      <c r="H13" s="19">
        <v>17.25999999999999</v>
      </c>
      <c r="I13" s="19">
        <v>79.12</v>
      </c>
      <c r="J13" s="17">
        <f t="shared" si="2"/>
        <v>8265.200249014319</v>
      </c>
      <c r="K13" s="17">
        <f t="shared" si="3"/>
        <v>10068.25075834176</v>
      </c>
      <c r="L13" s="17">
        <v>796600</v>
      </c>
      <c r="M13" s="23" t="s">
        <v>19</v>
      </c>
      <c r="N13" s="23" t="s">
        <v>20</v>
      </c>
      <c r="O13" s="65"/>
    </row>
    <row r="14" spans="1:15" s="3" customFormat="1" ht="16.5" customHeight="1">
      <c r="A14" s="15">
        <f t="shared" si="0"/>
        <v>9</v>
      </c>
      <c r="B14" s="16" t="s">
        <v>141</v>
      </c>
      <c r="C14" s="41">
        <v>405</v>
      </c>
      <c r="D14" s="16" t="str">
        <f t="shared" si="1"/>
        <v>4</v>
      </c>
      <c r="E14" s="33" t="s">
        <v>22</v>
      </c>
      <c r="F14" s="17">
        <v>2.8</v>
      </c>
      <c r="G14" s="18">
        <v>96.37</v>
      </c>
      <c r="H14" s="19">
        <v>17.260000000000005</v>
      </c>
      <c r="I14" s="19">
        <v>79.11</v>
      </c>
      <c r="J14" s="17">
        <f t="shared" si="2"/>
        <v>7996.783231296046</v>
      </c>
      <c r="K14" s="17">
        <f t="shared" si="3"/>
        <v>9741.499178359247</v>
      </c>
      <c r="L14" s="17">
        <v>770650</v>
      </c>
      <c r="M14" s="23" t="s">
        <v>19</v>
      </c>
      <c r="N14" s="23" t="s">
        <v>20</v>
      </c>
      <c r="O14" s="65"/>
    </row>
    <row r="15" spans="1:15" s="3" customFormat="1" ht="16.5" customHeight="1">
      <c r="A15" s="15">
        <f t="shared" si="0"/>
        <v>10</v>
      </c>
      <c r="B15" s="16" t="s">
        <v>141</v>
      </c>
      <c r="C15" s="41">
        <v>1002</v>
      </c>
      <c r="D15" s="16" t="str">
        <f t="shared" si="1"/>
        <v>10</v>
      </c>
      <c r="E15" s="33" t="s">
        <v>18</v>
      </c>
      <c r="F15" s="17">
        <v>2.8</v>
      </c>
      <c r="G15" s="18">
        <v>84.14</v>
      </c>
      <c r="H15" s="19">
        <v>15.070000000000007</v>
      </c>
      <c r="I15" s="19">
        <v>69.07</v>
      </c>
      <c r="J15" s="17">
        <f t="shared" si="2"/>
        <v>7276.681720941288</v>
      </c>
      <c r="K15" s="17">
        <f t="shared" si="3"/>
        <v>8864.34052410598</v>
      </c>
      <c r="L15" s="17">
        <v>612260</v>
      </c>
      <c r="M15" s="23" t="s">
        <v>19</v>
      </c>
      <c r="N15" s="23" t="s">
        <v>20</v>
      </c>
      <c r="O15" s="65"/>
    </row>
    <row r="16" spans="1:15" s="3" customFormat="1" ht="16.5" customHeight="1">
      <c r="A16" s="15">
        <f t="shared" si="0"/>
        <v>11</v>
      </c>
      <c r="B16" s="16" t="s">
        <v>140</v>
      </c>
      <c r="C16" s="41">
        <v>1101</v>
      </c>
      <c r="D16" s="16" t="str">
        <f t="shared" si="1"/>
        <v>11</v>
      </c>
      <c r="E16" s="33" t="s">
        <v>18</v>
      </c>
      <c r="F16" s="17">
        <v>2.8</v>
      </c>
      <c r="G16" s="18">
        <v>84.15</v>
      </c>
      <c r="H16" s="19">
        <v>15.070000000000007</v>
      </c>
      <c r="I16" s="19">
        <v>69.08</v>
      </c>
      <c r="J16" s="17">
        <f t="shared" si="2"/>
        <v>7056.2448009506825</v>
      </c>
      <c r="K16" s="17">
        <f t="shared" si="3"/>
        <v>8595.584829183555</v>
      </c>
      <c r="L16" s="17">
        <v>593783</v>
      </c>
      <c r="M16" s="23" t="s">
        <v>19</v>
      </c>
      <c r="N16" s="23" t="s">
        <v>20</v>
      </c>
      <c r="O16" s="65"/>
    </row>
    <row r="17" spans="1:15" s="3" customFormat="1" ht="16.5" customHeight="1">
      <c r="A17" s="15">
        <f t="shared" si="0"/>
        <v>12</v>
      </c>
      <c r="B17" s="16" t="s">
        <v>140</v>
      </c>
      <c r="C17" s="41">
        <v>1303</v>
      </c>
      <c r="D17" s="16" t="str">
        <f t="shared" si="1"/>
        <v>13</v>
      </c>
      <c r="E17" s="33" t="s">
        <v>21</v>
      </c>
      <c r="F17" s="17">
        <v>2.8</v>
      </c>
      <c r="G17" s="18">
        <v>117.06</v>
      </c>
      <c r="H17" s="19">
        <v>20.97</v>
      </c>
      <c r="I17" s="19">
        <v>96.09</v>
      </c>
      <c r="J17" s="17">
        <f>L17/G17</f>
        <v>7761.062702887408</v>
      </c>
      <c r="K17" s="17">
        <f>L17/I17</f>
        <v>9454.781975231554</v>
      </c>
      <c r="L17" s="17">
        <v>908510</v>
      </c>
      <c r="M17" s="23" t="s">
        <v>19</v>
      </c>
      <c r="N17" s="23" t="s">
        <v>20</v>
      </c>
      <c r="O17" s="65"/>
    </row>
    <row r="18" spans="1:15" s="3" customFormat="1" ht="16.5" customHeight="1">
      <c r="A18" s="15">
        <f t="shared" si="0"/>
        <v>13</v>
      </c>
      <c r="B18" s="16" t="s">
        <v>141</v>
      </c>
      <c r="C18" s="41">
        <v>1403</v>
      </c>
      <c r="D18" s="16" t="str">
        <f t="shared" si="1"/>
        <v>14</v>
      </c>
      <c r="E18" s="33" t="s">
        <v>21</v>
      </c>
      <c r="F18" s="17">
        <v>2.8</v>
      </c>
      <c r="G18" s="18">
        <v>117.06</v>
      </c>
      <c r="H18" s="19">
        <v>20.97</v>
      </c>
      <c r="I18" s="19">
        <v>96.09</v>
      </c>
      <c r="J18" s="17">
        <f>L18/G18</f>
        <v>7775.756022552537</v>
      </c>
      <c r="K18" s="17">
        <f>L18/I18</f>
        <v>9472.681860755541</v>
      </c>
      <c r="L18" s="17">
        <v>910230</v>
      </c>
      <c r="M18" s="23" t="s">
        <v>19</v>
      </c>
      <c r="N18" s="23" t="s">
        <v>20</v>
      </c>
      <c r="O18" s="65"/>
    </row>
    <row r="19" spans="1:15" s="3" customFormat="1" ht="16.5" customHeight="1">
      <c r="A19" s="15">
        <f t="shared" si="0"/>
        <v>14</v>
      </c>
      <c r="B19" s="16" t="s">
        <v>140</v>
      </c>
      <c r="C19" s="41">
        <v>1804</v>
      </c>
      <c r="D19" s="16" t="str">
        <f t="shared" si="1"/>
        <v>18</v>
      </c>
      <c r="E19" s="33" t="s">
        <v>22</v>
      </c>
      <c r="F19" s="17">
        <v>2.8</v>
      </c>
      <c r="G19" s="18">
        <v>96.38</v>
      </c>
      <c r="H19" s="19">
        <v>17.25999999999999</v>
      </c>
      <c r="I19" s="19">
        <v>79.12</v>
      </c>
      <c r="J19" s="17">
        <f aca="true" t="shared" si="4" ref="J19:J49">L19/G19</f>
        <v>8485.826935048766</v>
      </c>
      <c r="K19" s="17">
        <f aca="true" t="shared" si="5" ref="K19:K49">L19/I19</f>
        <v>10337.00707785642</v>
      </c>
      <c r="L19" s="17">
        <v>817864</v>
      </c>
      <c r="M19" s="23" t="s">
        <v>19</v>
      </c>
      <c r="N19" s="23" t="s">
        <v>20</v>
      </c>
      <c r="O19" s="65"/>
    </row>
    <row r="20" spans="1:15" s="3" customFormat="1" ht="16.5" customHeight="1">
      <c r="A20" s="15">
        <f t="shared" si="0"/>
        <v>15</v>
      </c>
      <c r="B20" s="16" t="s">
        <v>142</v>
      </c>
      <c r="C20" s="41">
        <v>1805</v>
      </c>
      <c r="D20" s="16" t="str">
        <f t="shared" si="1"/>
        <v>18</v>
      </c>
      <c r="E20" s="33" t="s">
        <v>22</v>
      </c>
      <c r="F20" s="17">
        <v>2.8</v>
      </c>
      <c r="G20" s="18">
        <v>96.37</v>
      </c>
      <c r="H20" s="19">
        <v>17.260000000000005</v>
      </c>
      <c r="I20" s="19">
        <v>79.11</v>
      </c>
      <c r="J20" s="17">
        <f t="shared" si="4"/>
        <v>7802.729065061741</v>
      </c>
      <c r="K20" s="17">
        <f t="shared" si="5"/>
        <v>9505.10681329794</v>
      </c>
      <c r="L20" s="17">
        <v>751949</v>
      </c>
      <c r="M20" s="23" t="s">
        <v>19</v>
      </c>
      <c r="N20" s="23" t="s">
        <v>20</v>
      </c>
      <c r="O20" s="65"/>
    </row>
    <row r="21" spans="1:15" s="3" customFormat="1" ht="16.5" customHeight="1">
      <c r="A21" s="15">
        <f t="shared" si="0"/>
        <v>16</v>
      </c>
      <c r="B21" s="16" t="s">
        <v>142</v>
      </c>
      <c r="C21" s="41">
        <v>2004</v>
      </c>
      <c r="D21" s="16" t="str">
        <f t="shared" si="1"/>
        <v>20</v>
      </c>
      <c r="E21" s="33" t="s">
        <v>22</v>
      </c>
      <c r="F21" s="25">
        <v>2.8</v>
      </c>
      <c r="G21" s="18">
        <v>96.38</v>
      </c>
      <c r="H21" s="19">
        <v>17.25999999999999</v>
      </c>
      <c r="I21" s="19">
        <v>79.12</v>
      </c>
      <c r="J21" s="17">
        <f t="shared" si="4"/>
        <v>7944.6876945424365</v>
      </c>
      <c r="K21" s="17">
        <f t="shared" si="5"/>
        <v>9677.818503538927</v>
      </c>
      <c r="L21" s="17">
        <v>765709</v>
      </c>
      <c r="M21" s="27" t="s">
        <v>19</v>
      </c>
      <c r="N21" s="27" t="s">
        <v>20</v>
      </c>
      <c r="O21" s="65"/>
    </row>
    <row r="22" spans="1:15" s="3" customFormat="1" ht="16.5" customHeight="1">
      <c r="A22" s="15">
        <f t="shared" si="0"/>
        <v>17</v>
      </c>
      <c r="B22" s="16" t="s">
        <v>142</v>
      </c>
      <c r="C22" s="41">
        <v>2303</v>
      </c>
      <c r="D22" s="16" t="str">
        <f t="shared" si="1"/>
        <v>23</v>
      </c>
      <c r="E22" s="33" t="s">
        <v>21</v>
      </c>
      <c r="F22" s="25">
        <v>2.8</v>
      </c>
      <c r="G22" s="18">
        <v>117.06</v>
      </c>
      <c r="H22" s="19">
        <v>20.97</v>
      </c>
      <c r="I22" s="19">
        <v>96.09</v>
      </c>
      <c r="J22" s="17">
        <f t="shared" si="4"/>
        <v>7907.970271655561</v>
      </c>
      <c r="K22" s="17">
        <f t="shared" si="5"/>
        <v>9633.749609740868</v>
      </c>
      <c r="L22" s="17">
        <v>925707</v>
      </c>
      <c r="M22" s="27" t="s">
        <v>19</v>
      </c>
      <c r="N22" s="27" t="s">
        <v>20</v>
      </c>
      <c r="O22" s="65"/>
    </row>
    <row r="23" spans="1:15" s="3" customFormat="1" ht="16.5" customHeight="1">
      <c r="A23" s="15">
        <f t="shared" si="0"/>
        <v>18</v>
      </c>
      <c r="B23" s="16" t="s">
        <v>141</v>
      </c>
      <c r="C23" s="41">
        <v>2405</v>
      </c>
      <c r="D23" s="16" t="str">
        <f t="shared" si="1"/>
        <v>24</v>
      </c>
      <c r="E23" s="33" t="s">
        <v>22</v>
      </c>
      <c r="F23" s="25">
        <v>2.8</v>
      </c>
      <c r="G23" s="18">
        <v>96.37</v>
      </c>
      <c r="H23" s="19">
        <v>17.260000000000005</v>
      </c>
      <c r="I23" s="19">
        <v>79.11</v>
      </c>
      <c r="J23" s="17">
        <f t="shared" si="4"/>
        <v>7891.771298121822</v>
      </c>
      <c r="K23" s="17">
        <f t="shared" si="5"/>
        <v>9613.576033371255</v>
      </c>
      <c r="L23" s="17">
        <v>760530</v>
      </c>
      <c r="M23" s="27" t="s">
        <v>19</v>
      </c>
      <c r="N23" s="27" t="s">
        <v>20</v>
      </c>
      <c r="O23" s="65"/>
    </row>
    <row r="24" spans="1:15" s="3" customFormat="1" ht="16.5" customHeight="1">
      <c r="A24" s="15">
        <f t="shared" si="0"/>
        <v>19</v>
      </c>
      <c r="B24" s="16" t="s">
        <v>142</v>
      </c>
      <c r="C24" s="41">
        <v>2602</v>
      </c>
      <c r="D24" s="16" t="str">
        <f t="shared" si="1"/>
        <v>26</v>
      </c>
      <c r="E24" s="33" t="s">
        <v>18</v>
      </c>
      <c r="F24" s="25">
        <v>2.8</v>
      </c>
      <c r="G24" s="18">
        <v>84.14</v>
      </c>
      <c r="H24" s="19">
        <v>15.070000000000007</v>
      </c>
      <c r="I24" s="19">
        <v>69.07</v>
      </c>
      <c r="J24" s="17">
        <f t="shared" si="4"/>
        <v>7511.718564297599</v>
      </c>
      <c r="K24" s="17">
        <f t="shared" si="5"/>
        <v>9150.658751990735</v>
      </c>
      <c r="L24" s="17">
        <v>632036</v>
      </c>
      <c r="M24" s="27" t="s">
        <v>19</v>
      </c>
      <c r="N24" s="27" t="s">
        <v>20</v>
      </c>
      <c r="O24" s="65"/>
    </row>
    <row r="25" spans="1:15" s="3" customFormat="1" ht="16.5" customHeight="1">
      <c r="A25" s="15">
        <f t="shared" si="0"/>
        <v>20</v>
      </c>
      <c r="B25" s="16" t="s">
        <v>140</v>
      </c>
      <c r="C25" s="41">
        <v>2604</v>
      </c>
      <c r="D25" s="16" t="str">
        <f t="shared" si="1"/>
        <v>26</v>
      </c>
      <c r="E25" s="33" t="s">
        <v>22</v>
      </c>
      <c r="F25" s="25">
        <v>2.8</v>
      </c>
      <c r="G25" s="18">
        <v>96.38</v>
      </c>
      <c r="H25" s="19">
        <v>17.25999999999999</v>
      </c>
      <c r="I25" s="19">
        <v>79.12</v>
      </c>
      <c r="J25" s="17">
        <f t="shared" si="4"/>
        <v>8109.358788130318</v>
      </c>
      <c r="K25" s="17">
        <f t="shared" si="5"/>
        <v>9878.412537917087</v>
      </c>
      <c r="L25" s="17">
        <v>781580</v>
      </c>
      <c r="M25" s="27" t="s">
        <v>19</v>
      </c>
      <c r="N25" s="27" t="s">
        <v>20</v>
      </c>
      <c r="O25" s="65"/>
    </row>
    <row r="26" spans="1:15" s="3" customFormat="1" ht="16.5" customHeight="1">
      <c r="A26" s="15">
        <f t="shared" si="0"/>
        <v>21</v>
      </c>
      <c r="B26" s="16" t="s">
        <v>142</v>
      </c>
      <c r="C26" s="41">
        <v>2605</v>
      </c>
      <c r="D26" s="16" t="str">
        <f t="shared" si="1"/>
        <v>26</v>
      </c>
      <c r="E26" s="33" t="s">
        <v>22</v>
      </c>
      <c r="F26" s="25">
        <v>2.8</v>
      </c>
      <c r="G26" s="18">
        <v>96.37</v>
      </c>
      <c r="H26" s="19">
        <v>17.260000000000005</v>
      </c>
      <c r="I26" s="19">
        <v>79.11</v>
      </c>
      <c r="J26" s="17">
        <f t="shared" si="4"/>
        <v>7921.438206910864</v>
      </c>
      <c r="K26" s="17">
        <f t="shared" si="5"/>
        <v>9649.71558589306</v>
      </c>
      <c r="L26" s="17">
        <v>763389</v>
      </c>
      <c r="M26" s="27" t="s">
        <v>19</v>
      </c>
      <c r="N26" s="27" t="s">
        <v>20</v>
      </c>
      <c r="O26" s="66"/>
    </row>
    <row r="27" spans="1:15" s="3" customFormat="1" ht="16.5" customHeight="1">
      <c r="A27" s="15">
        <f t="shared" si="0"/>
        <v>22</v>
      </c>
      <c r="B27" s="16" t="s">
        <v>142</v>
      </c>
      <c r="C27" s="41">
        <v>2704</v>
      </c>
      <c r="D27" s="16" t="str">
        <f t="shared" si="1"/>
        <v>27</v>
      </c>
      <c r="E27" s="33" t="s">
        <v>22</v>
      </c>
      <c r="F27" s="25">
        <v>2.8</v>
      </c>
      <c r="G27" s="18">
        <v>96.38</v>
      </c>
      <c r="H27" s="19">
        <v>17.25999999999999</v>
      </c>
      <c r="I27" s="19">
        <v>79.12</v>
      </c>
      <c r="J27" s="17">
        <f t="shared" si="4"/>
        <v>8124.185515667151</v>
      </c>
      <c r="K27" s="17">
        <f t="shared" si="5"/>
        <v>9896.47371081901</v>
      </c>
      <c r="L27" s="17">
        <v>783009</v>
      </c>
      <c r="M27" s="27" t="s">
        <v>19</v>
      </c>
      <c r="N27" s="27" t="s">
        <v>20</v>
      </c>
      <c r="O27" s="64" t="s">
        <v>145</v>
      </c>
    </row>
    <row r="28" spans="1:15" s="3" customFormat="1" ht="16.5" customHeight="1">
      <c r="A28" s="15">
        <f t="shared" si="0"/>
        <v>23</v>
      </c>
      <c r="B28" s="16" t="s">
        <v>140</v>
      </c>
      <c r="C28" s="41">
        <v>2706</v>
      </c>
      <c r="D28" s="16" t="str">
        <f t="shared" si="1"/>
        <v>27</v>
      </c>
      <c r="E28" s="33" t="s">
        <v>21</v>
      </c>
      <c r="F28" s="25">
        <v>2.8</v>
      </c>
      <c r="G28" s="18">
        <v>117.06</v>
      </c>
      <c r="H28" s="19">
        <v>20.97</v>
      </c>
      <c r="I28" s="26">
        <v>96.09</v>
      </c>
      <c r="J28" s="17">
        <f t="shared" si="4"/>
        <v>7904.912010934563</v>
      </c>
      <c r="K28" s="17">
        <f t="shared" si="5"/>
        <v>9630.023935893432</v>
      </c>
      <c r="L28" s="17">
        <v>925349</v>
      </c>
      <c r="M28" s="27" t="s">
        <v>19</v>
      </c>
      <c r="N28" s="27" t="s">
        <v>20</v>
      </c>
      <c r="O28" s="65"/>
    </row>
    <row r="29" spans="1:15" s="3" customFormat="1" ht="16.5" customHeight="1">
      <c r="A29" s="15">
        <f t="shared" si="0"/>
        <v>24</v>
      </c>
      <c r="B29" s="16" t="s">
        <v>140</v>
      </c>
      <c r="C29" s="41">
        <v>2804</v>
      </c>
      <c r="D29" s="16" t="str">
        <f t="shared" si="1"/>
        <v>28</v>
      </c>
      <c r="E29" s="33" t="s">
        <v>22</v>
      </c>
      <c r="F29" s="25">
        <v>2.8</v>
      </c>
      <c r="G29" s="18">
        <v>96.38</v>
      </c>
      <c r="H29" s="19">
        <v>17.25999999999999</v>
      </c>
      <c r="I29" s="19">
        <v>79.12</v>
      </c>
      <c r="J29" s="17">
        <f t="shared" si="4"/>
        <v>8139.032994397178</v>
      </c>
      <c r="K29" s="17">
        <f t="shared" si="5"/>
        <v>9914.560161779575</v>
      </c>
      <c r="L29" s="17">
        <v>784440</v>
      </c>
      <c r="M29" s="27" t="s">
        <v>19</v>
      </c>
      <c r="N29" s="27" t="s">
        <v>20</v>
      </c>
      <c r="O29" s="65"/>
    </row>
    <row r="30" spans="1:15" s="3" customFormat="1" ht="16.5" customHeight="1">
      <c r="A30" s="15">
        <f t="shared" si="0"/>
        <v>25</v>
      </c>
      <c r="B30" s="16" t="s">
        <v>142</v>
      </c>
      <c r="C30" s="41">
        <v>2901</v>
      </c>
      <c r="D30" s="16" t="str">
        <f t="shared" si="1"/>
        <v>29</v>
      </c>
      <c r="E30" s="33" t="s">
        <v>18</v>
      </c>
      <c r="F30" s="25">
        <v>2.8</v>
      </c>
      <c r="G30" s="18">
        <v>84.15</v>
      </c>
      <c r="H30" s="19">
        <v>15.070000000000007</v>
      </c>
      <c r="I30" s="19">
        <v>69.08</v>
      </c>
      <c r="J30" s="17">
        <f t="shared" si="4"/>
        <v>7389.328579916814</v>
      </c>
      <c r="K30" s="17">
        <f t="shared" si="5"/>
        <v>9001.331789229878</v>
      </c>
      <c r="L30" s="17">
        <v>621812</v>
      </c>
      <c r="M30" s="27" t="s">
        <v>19</v>
      </c>
      <c r="N30" s="27" t="s">
        <v>20</v>
      </c>
      <c r="O30" s="65"/>
    </row>
    <row r="31" spans="1:15" s="3" customFormat="1" ht="16.5" customHeight="1">
      <c r="A31" s="15">
        <f t="shared" si="0"/>
        <v>26</v>
      </c>
      <c r="B31" s="16" t="s">
        <v>140</v>
      </c>
      <c r="C31" s="41">
        <v>2902</v>
      </c>
      <c r="D31" s="16" t="str">
        <f t="shared" si="1"/>
        <v>29</v>
      </c>
      <c r="E31" s="33" t="s">
        <v>18</v>
      </c>
      <c r="F31" s="25">
        <v>2.8</v>
      </c>
      <c r="G31" s="18">
        <v>84.14</v>
      </c>
      <c r="H31" s="19">
        <v>15.070000000000007</v>
      </c>
      <c r="I31" s="19">
        <v>69.07</v>
      </c>
      <c r="J31" s="17">
        <f t="shared" si="4"/>
        <v>7840.385072498218</v>
      </c>
      <c r="K31" s="17">
        <f t="shared" si="5"/>
        <v>9551.035181699726</v>
      </c>
      <c r="L31" s="17">
        <v>659690</v>
      </c>
      <c r="M31" s="27" t="s">
        <v>19</v>
      </c>
      <c r="N31" s="27" t="s">
        <v>20</v>
      </c>
      <c r="O31" s="65"/>
    </row>
    <row r="32" spans="1:15" s="3" customFormat="1" ht="16.5" customHeight="1">
      <c r="A32" s="15">
        <f aca="true" t="shared" si="6" ref="A32:A52">ROW()-5</f>
        <v>27</v>
      </c>
      <c r="B32" s="16" t="s">
        <v>141</v>
      </c>
      <c r="C32" s="41">
        <v>2903</v>
      </c>
      <c r="D32" s="16" t="str">
        <f aca="true" t="shared" si="7" ref="D32:D52">LEFT(C32,LEN(C32)-2)</f>
        <v>29</v>
      </c>
      <c r="E32" s="33" t="s">
        <v>21</v>
      </c>
      <c r="F32" s="25">
        <v>2.8</v>
      </c>
      <c r="G32" s="18">
        <v>117.06</v>
      </c>
      <c r="H32" s="19">
        <v>20.97</v>
      </c>
      <c r="I32" s="19">
        <v>96.09</v>
      </c>
      <c r="J32" s="17">
        <f t="shared" si="4"/>
        <v>8407.662737057919</v>
      </c>
      <c r="K32" s="17">
        <f t="shared" si="5"/>
        <v>10242.491414299095</v>
      </c>
      <c r="L32" s="17">
        <v>984201</v>
      </c>
      <c r="M32" s="27" t="s">
        <v>19</v>
      </c>
      <c r="N32" s="27" t="s">
        <v>20</v>
      </c>
      <c r="O32" s="65"/>
    </row>
    <row r="33" spans="1:15" s="3" customFormat="1" ht="16.5" customHeight="1">
      <c r="A33" s="15">
        <f t="shared" si="6"/>
        <v>28</v>
      </c>
      <c r="B33" s="16" t="s">
        <v>140</v>
      </c>
      <c r="C33" s="41">
        <v>2904</v>
      </c>
      <c r="D33" s="16" t="str">
        <f t="shared" si="7"/>
        <v>29</v>
      </c>
      <c r="E33" s="33" t="s">
        <v>22</v>
      </c>
      <c r="F33" s="25">
        <v>2.8</v>
      </c>
      <c r="G33" s="18">
        <v>96.38</v>
      </c>
      <c r="H33" s="19">
        <v>17.25999999999999</v>
      </c>
      <c r="I33" s="19">
        <v>79.12</v>
      </c>
      <c r="J33" s="17">
        <f t="shared" si="4"/>
        <v>8385.183648059763</v>
      </c>
      <c r="K33" s="17">
        <f t="shared" si="5"/>
        <v>10214.408493427703</v>
      </c>
      <c r="L33" s="17">
        <v>808164</v>
      </c>
      <c r="M33" s="27" t="s">
        <v>19</v>
      </c>
      <c r="N33" s="27" t="s">
        <v>20</v>
      </c>
      <c r="O33" s="65"/>
    </row>
    <row r="34" spans="1:15" s="3" customFormat="1" ht="16.5" customHeight="1">
      <c r="A34" s="15">
        <f t="shared" si="6"/>
        <v>29</v>
      </c>
      <c r="B34" s="16" t="s">
        <v>142</v>
      </c>
      <c r="C34" s="41">
        <v>2906</v>
      </c>
      <c r="D34" s="16" t="str">
        <f t="shared" si="7"/>
        <v>29</v>
      </c>
      <c r="E34" s="33" t="s">
        <v>21</v>
      </c>
      <c r="F34" s="25">
        <v>2.8</v>
      </c>
      <c r="G34" s="18">
        <v>117.06</v>
      </c>
      <c r="H34" s="19">
        <v>20.97</v>
      </c>
      <c r="I34" s="26">
        <v>96.09</v>
      </c>
      <c r="J34" s="17">
        <f t="shared" si="4"/>
        <v>7934.5805569793265</v>
      </c>
      <c r="K34" s="17">
        <f t="shared" si="5"/>
        <v>9666.167134977624</v>
      </c>
      <c r="L34" s="17">
        <v>928822</v>
      </c>
      <c r="M34" s="27" t="s">
        <v>19</v>
      </c>
      <c r="N34" s="27" t="s">
        <v>20</v>
      </c>
      <c r="O34" s="65"/>
    </row>
    <row r="35" spans="1:15" s="3" customFormat="1" ht="16.5" customHeight="1">
      <c r="A35" s="15">
        <f t="shared" si="6"/>
        <v>30</v>
      </c>
      <c r="B35" s="16" t="s">
        <v>143</v>
      </c>
      <c r="C35" s="41">
        <v>3003</v>
      </c>
      <c r="D35" s="16" t="str">
        <f t="shared" si="7"/>
        <v>30</v>
      </c>
      <c r="E35" s="33" t="s">
        <v>21</v>
      </c>
      <c r="F35" s="25">
        <v>2.8</v>
      </c>
      <c r="G35" s="18">
        <v>117.06</v>
      </c>
      <c r="H35" s="19">
        <v>20.97</v>
      </c>
      <c r="I35" s="19">
        <v>96.09</v>
      </c>
      <c r="J35" s="17">
        <f t="shared" si="4"/>
        <v>8319.51990432257</v>
      </c>
      <c r="K35" s="17">
        <f t="shared" si="5"/>
        <v>10135.112914975543</v>
      </c>
      <c r="L35" s="17">
        <v>973883</v>
      </c>
      <c r="M35" s="27" t="s">
        <v>19</v>
      </c>
      <c r="N35" s="27" t="s">
        <v>20</v>
      </c>
      <c r="O35" s="65"/>
    </row>
    <row r="36" spans="1:15" s="3" customFormat="1" ht="16.5" customHeight="1">
      <c r="A36" s="15">
        <f t="shared" si="6"/>
        <v>31</v>
      </c>
      <c r="B36" s="16" t="s">
        <v>142</v>
      </c>
      <c r="C36" s="41">
        <v>3006</v>
      </c>
      <c r="D36" s="16" t="str">
        <f t="shared" si="7"/>
        <v>30</v>
      </c>
      <c r="E36" s="33" t="s">
        <v>21</v>
      </c>
      <c r="F36" s="25">
        <v>2.8</v>
      </c>
      <c r="G36" s="18">
        <v>117.06</v>
      </c>
      <c r="H36" s="19">
        <v>20.97</v>
      </c>
      <c r="I36" s="26">
        <v>96.09</v>
      </c>
      <c r="J36" s="17">
        <f t="shared" si="4"/>
        <v>7949.427643943277</v>
      </c>
      <c r="K36" s="17">
        <f t="shared" si="5"/>
        <v>9684.254344885003</v>
      </c>
      <c r="L36" s="17">
        <v>930560</v>
      </c>
      <c r="M36" s="27" t="s">
        <v>19</v>
      </c>
      <c r="N36" s="27" t="s">
        <v>20</v>
      </c>
      <c r="O36" s="65"/>
    </row>
    <row r="37" spans="1:15" s="3" customFormat="1" ht="16.5" customHeight="1">
      <c r="A37" s="15">
        <f t="shared" si="6"/>
        <v>32</v>
      </c>
      <c r="B37" s="16" t="s">
        <v>142</v>
      </c>
      <c r="C37" s="41">
        <v>3102</v>
      </c>
      <c r="D37" s="16" t="str">
        <f t="shared" si="7"/>
        <v>31</v>
      </c>
      <c r="E37" s="33" t="s">
        <v>18</v>
      </c>
      <c r="F37" s="25">
        <v>2.8</v>
      </c>
      <c r="G37" s="18">
        <v>84.14</v>
      </c>
      <c r="H37" s="19">
        <v>15.070000000000007</v>
      </c>
      <c r="I37" s="19">
        <v>69.07</v>
      </c>
      <c r="J37" s="17">
        <f t="shared" si="4"/>
        <v>7656.512954599477</v>
      </c>
      <c r="K37" s="17">
        <f t="shared" si="5"/>
        <v>9327.045026784423</v>
      </c>
      <c r="L37" s="17">
        <v>644219</v>
      </c>
      <c r="M37" s="27" t="s">
        <v>19</v>
      </c>
      <c r="N37" s="27" t="s">
        <v>20</v>
      </c>
      <c r="O37" s="65"/>
    </row>
    <row r="38" spans="1:15" s="3" customFormat="1" ht="16.5" customHeight="1">
      <c r="A38" s="15">
        <f t="shared" si="6"/>
        <v>33</v>
      </c>
      <c r="B38" s="16" t="s">
        <v>140</v>
      </c>
      <c r="C38" s="41">
        <v>3103</v>
      </c>
      <c r="D38" s="16" t="str">
        <f t="shared" si="7"/>
        <v>31</v>
      </c>
      <c r="E38" s="33" t="s">
        <v>21</v>
      </c>
      <c r="F38" s="25">
        <v>2.8</v>
      </c>
      <c r="G38" s="18">
        <v>117.06</v>
      </c>
      <c r="H38" s="19">
        <v>20.97</v>
      </c>
      <c r="I38" s="19">
        <v>96.09</v>
      </c>
      <c r="J38" s="17">
        <f t="shared" si="4"/>
        <v>8260.379292670425</v>
      </c>
      <c r="K38" s="17">
        <f t="shared" si="5"/>
        <v>10063.065875741491</v>
      </c>
      <c r="L38" s="17">
        <v>966960</v>
      </c>
      <c r="M38" s="27" t="s">
        <v>19</v>
      </c>
      <c r="N38" s="27" t="s">
        <v>20</v>
      </c>
      <c r="O38" s="65"/>
    </row>
    <row r="39" spans="1:15" s="3" customFormat="1" ht="16.5" customHeight="1">
      <c r="A39" s="15">
        <f t="shared" si="6"/>
        <v>34</v>
      </c>
      <c r="B39" s="16" t="s">
        <v>142</v>
      </c>
      <c r="C39" s="41">
        <v>3104</v>
      </c>
      <c r="D39" s="16" t="str">
        <f t="shared" si="7"/>
        <v>31</v>
      </c>
      <c r="E39" s="33" t="s">
        <v>22</v>
      </c>
      <c r="F39" s="25">
        <v>2.8</v>
      </c>
      <c r="G39" s="18">
        <v>96.38</v>
      </c>
      <c r="H39" s="19">
        <v>17.25999999999999</v>
      </c>
      <c r="I39" s="19">
        <v>79.12</v>
      </c>
      <c r="J39" s="17">
        <f t="shared" si="4"/>
        <v>8183.544303797469</v>
      </c>
      <c r="K39" s="17">
        <f t="shared" si="5"/>
        <v>9968.781597573306</v>
      </c>
      <c r="L39" s="17">
        <v>788730</v>
      </c>
      <c r="M39" s="27" t="s">
        <v>19</v>
      </c>
      <c r="N39" s="27" t="s">
        <v>20</v>
      </c>
      <c r="O39" s="65"/>
    </row>
    <row r="40" spans="1:15" s="3" customFormat="1" ht="16.5" customHeight="1">
      <c r="A40" s="15">
        <f t="shared" si="6"/>
        <v>35</v>
      </c>
      <c r="B40" s="16" t="s">
        <v>142</v>
      </c>
      <c r="C40" s="41">
        <v>3203</v>
      </c>
      <c r="D40" s="16" t="str">
        <f t="shared" si="7"/>
        <v>32</v>
      </c>
      <c r="E40" s="33" t="s">
        <v>21</v>
      </c>
      <c r="F40" s="25">
        <v>2.8</v>
      </c>
      <c r="G40" s="18">
        <v>117.06</v>
      </c>
      <c r="H40" s="19">
        <v>20.97</v>
      </c>
      <c r="I40" s="19">
        <v>96.09</v>
      </c>
      <c r="J40" s="17">
        <f t="shared" si="4"/>
        <v>8117.606355715017</v>
      </c>
      <c r="K40" s="17">
        <f t="shared" si="5"/>
        <v>9889.135185763347</v>
      </c>
      <c r="L40" s="17">
        <v>950247</v>
      </c>
      <c r="M40" s="27" t="s">
        <v>19</v>
      </c>
      <c r="N40" s="27" t="s">
        <v>20</v>
      </c>
      <c r="O40" s="65"/>
    </row>
    <row r="41" spans="1:15" s="3" customFormat="1" ht="16.5" customHeight="1">
      <c r="A41" s="15">
        <f t="shared" si="6"/>
        <v>36</v>
      </c>
      <c r="B41" s="16" t="s">
        <v>140</v>
      </c>
      <c r="C41" s="41">
        <v>3204</v>
      </c>
      <c r="D41" s="16" t="str">
        <f t="shared" si="7"/>
        <v>32</v>
      </c>
      <c r="E41" s="33" t="s">
        <v>22</v>
      </c>
      <c r="F41" s="25">
        <v>2.8</v>
      </c>
      <c r="G41" s="18">
        <v>96.38</v>
      </c>
      <c r="H41" s="19">
        <v>17.25999999999999</v>
      </c>
      <c r="I41" s="19">
        <v>79.12</v>
      </c>
      <c r="J41" s="17">
        <f t="shared" si="4"/>
        <v>8706.432869890019</v>
      </c>
      <c r="K41" s="17">
        <f t="shared" si="5"/>
        <v>10605.738119312437</v>
      </c>
      <c r="L41" s="17">
        <v>839126</v>
      </c>
      <c r="M41" s="27" t="s">
        <v>19</v>
      </c>
      <c r="N41" s="27" t="s">
        <v>20</v>
      </c>
      <c r="O41" s="65"/>
    </row>
    <row r="42" spans="1:15" s="3" customFormat="1" ht="16.5" customHeight="1">
      <c r="A42" s="15">
        <f t="shared" si="6"/>
        <v>37</v>
      </c>
      <c r="B42" s="16" t="s">
        <v>140</v>
      </c>
      <c r="C42" s="41">
        <v>3205</v>
      </c>
      <c r="D42" s="16" t="str">
        <f t="shared" si="7"/>
        <v>32</v>
      </c>
      <c r="E42" s="33" t="s">
        <v>22</v>
      </c>
      <c r="F42" s="25">
        <v>2.8</v>
      </c>
      <c r="G42" s="18">
        <v>96.37</v>
      </c>
      <c r="H42" s="19">
        <v>17.260000000000005</v>
      </c>
      <c r="I42" s="19">
        <v>79.11</v>
      </c>
      <c r="J42" s="17">
        <f t="shared" si="4"/>
        <v>8010.480439970945</v>
      </c>
      <c r="K42" s="17">
        <f t="shared" si="5"/>
        <v>9758.184805966375</v>
      </c>
      <c r="L42" s="17">
        <v>771970</v>
      </c>
      <c r="M42" s="27" t="s">
        <v>19</v>
      </c>
      <c r="N42" s="27" t="s">
        <v>20</v>
      </c>
      <c r="O42" s="65"/>
    </row>
    <row r="43" spans="1:15" s="3" customFormat="1" ht="16.5" customHeight="1">
      <c r="A43" s="15">
        <f t="shared" si="6"/>
        <v>38</v>
      </c>
      <c r="B43" s="16" t="s">
        <v>140</v>
      </c>
      <c r="C43" s="41">
        <v>3302</v>
      </c>
      <c r="D43" s="16" t="str">
        <f t="shared" si="7"/>
        <v>33</v>
      </c>
      <c r="E43" s="33" t="s">
        <v>18</v>
      </c>
      <c r="F43" s="25">
        <v>2.8</v>
      </c>
      <c r="G43" s="18">
        <v>84.14</v>
      </c>
      <c r="H43" s="19">
        <v>15.070000000000007</v>
      </c>
      <c r="I43" s="19">
        <v>69.07</v>
      </c>
      <c r="J43" s="17">
        <f t="shared" si="4"/>
        <v>7686.189683860233</v>
      </c>
      <c r="K43" s="17">
        <f t="shared" si="5"/>
        <v>9363.196756913278</v>
      </c>
      <c r="L43" s="17">
        <v>646716</v>
      </c>
      <c r="M43" s="27" t="s">
        <v>19</v>
      </c>
      <c r="N43" s="27" t="s">
        <v>20</v>
      </c>
      <c r="O43" s="65"/>
    </row>
    <row r="44" spans="1:15" s="3" customFormat="1" ht="16.5" customHeight="1">
      <c r="A44" s="15">
        <f t="shared" si="6"/>
        <v>39</v>
      </c>
      <c r="B44" s="16" t="s">
        <v>141</v>
      </c>
      <c r="C44" s="41">
        <v>3303</v>
      </c>
      <c r="D44" s="16" t="str">
        <f t="shared" si="7"/>
        <v>33</v>
      </c>
      <c r="E44" s="33" t="s">
        <v>21</v>
      </c>
      <c r="F44" s="25">
        <v>2.8</v>
      </c>
      <c r="G44" s="18">
        <v>117.06</v>
      </c>
      <c r="H44" s="19">
        <v>20.97</v>
      </c>
      <c r="I44" s="19">
        <v>96.09</v>
      </c>
      <c r="J44" s="17">
        <f t="shared" si="4"/>
        <v>8468.819408850162</v>
      </c>
      <c r="K44" s="17">
        <f t="shared" si="5"/>
        <v>10316.9944843376</v>
      </c>
      <c r="L44" s="17">
        <v>991360</v>
      </c>
      <c r="M44" s="27" t="s">
        <v>19</v>
      </c>
      <c r="N44" s="27" t="s">
        <v>20</v>
      </c>
      <c r="O44" s="65"/>
    </row>
    <row r="45" spans="1:15" s="3" customFormat="1" ht="16.5" customHeight="1">
      <c r="A45" s="15">
        <f t="shared" si="6"/>
        <v>40</v>
      </c>
      <c r="B45" s="16" t="s">
        <v>141</v>
      </c>
      <c r="C45" s="41">
        <v>3304</v>
      </c>
      <c r="D45" s="16" t="str">
        <f t="shared" si="7"/>
        <v>33</v>
      </c>
      <c r="E45" s="33" t="s">
        <v>22</v>
      </c>
      <c r="F45" s="25">
        <v>2.8</v>
      </c>
      <c r="G45" s="18">
        <v>96.38</v>
      </c>
      <c r="H45" s="19">
        <v>17.25999999999999</v>
      </c>
      <c r="I45" s="19">
        <v>79.12</v>
      </c>
      <c r="J45" s="17">
        <f t="shared" si="4"/>
        <v>8213.228885660927</v>
      </c>
      <c r="K45" s="17">
        <f t="shared" si="5"/>
        <v>10004.941860465116</v>
      </c>
      <c r="L45" s="17">
        <v>791591</v>
      </c>
      <c r="M45" s="27" t="s">
        <v>19</v>
      </c>
      <c r="N45" s="27" t="s">
        <v>20</v>
      </c>
      <c r="O45" s="65"/>
    </row>
    <row r="46" spans="1:15" s="3" customFormat="1" ht="16.5" customHeight="1">
      <c r="A46" s="15">
        <f t="shared" si="6"/>
        <v>41</v>
      </c>
      <c r="B46" s="16" t="s">
        <v>142</v>
      </c>
      <c r="C46" s="41">
        <v>3305</v>
      </c>
      <c r="D46" s="16" t="str">
        <f t="shared" si="7"/>
        <v>33</v>
      </c>
      <c r="E46" s="33" t="s">
        <v>22</v>
      </c>
      <c r="F46" s="25">
        <v>2.8</v>
      </c>
      <c r="G46" s="18">
        <v>96.37</v>
      </c>
      <c r="H46" s="19">
        <v>17.260000000000005</v>
      </c>
      <c r="I46" s="19">
        <v>79.11</v>
      </c>
      <c r="J46" s="17">
        <f t="shared" si="4"/>
        <v>8522.299470789665</v>
      </c>
      <c r="K46" s="17">
        <f t="shared" si="5"/>
        <v>10381.671090886108</v>
      </c>
      <c r="L46" s="17">
        <v>821294</v>
      </c>
      <c r="M46" s="27" t="s">
        <v>19</v>
      </c>
      <c r="N46" s="27" t="s">
        <v>20</v>
      </c>
      <c r="O46" s="65"/>
    </row>
    <row r="47" spans="1:15" s="3" customFormat="1" ht="16.5" customHeight="1">
      <c r="A47" s="15">
        <f t="shared" si="6"/>
        <v>42</v>
      </c>
      <c r="B47" s="16" t="s">
        <v>143</v>
      </c>
      <c r="C47" s="41">
        <v>3306</v>
      </c>
      <c r="D47" s="16" t="str">
        <f t="shared" si="7"/>
        <v>33</v>
      </c>
      <c r="E47" s="33" t="s">
        <v>21</v>
      </c>
      <c r="F47" s="25">
        <v>2.8</v>
      </c>
      <c r="G47" s="18">
        <v>117.06</v>
      </c>
      <c r="H47" s="19">
        <v>20.97</v>
      </c>
      <c r="I47" s="26">
        <v>96.09</v>
      </c>
      <c r="J47" s="17">
        <f t="shared" si="4"/>
        <v>7993.94327695199</v>
      </c>
      <c r="K47" s="17">
        <f t="shared" si="5"/>
        <v>9738.484753876573</v>
      </c>
      <c r="L47" s="17">
        <v>935771</v>
      </c>
      <c r="M47" s="27" t="s">
        <v>19</v>
      </c>
      <c r="N47" s="27" t="s">
        <v>20</v>
      </c>
      <c r="O47" s="66"/>
    </row>
    <row r="48" spans="1:15" s="3" customFormat="1" ht="16.5" customHeight="1">
      <c r="A48" s="15">
        <f t="shared" si="6"/>
        <v>43</v>
      </c>
      <c r="B48" s="16" t="s">
        <v>142</v>
      </c>
      <c r="C48" s="41">
        <v>3402</v>
      </c>
      <c r="D48" s="16" t="str">
        <f t="shared" si="7"/>
        <v>34</v>
      </c>
      <c r="E48" s="33" t="s">
        <v>18</v>
      </c>
      <c r="F48" s="25">
        <v>2.8</v>
      </c>
      <c r="G48" s="18">
        <v>84.14</v>
      </c>
      <c r="H48" s="19">
        <v>15.070000000000007</v>
      </c>
      <c r="I48" s="19">
        <v>69.07</v>
      </c>
      <c r="J48" s="17">
        <f t="shared" si="4"/>
        <v>7442.60755883052</v>
      </c>
      <c r="K48" s="17">
        <f t="shared" si="5"/>
        <v>9066.468799768352</v>
      </c>
      <c r="L48" s="17">
        <v>626221</v>
      </c>
      <c r="M48" s="27" t="s">
        <v>19</v>
      </c>
      <c r="N48" s="27" t="s">
        <v>20</v>
      </c>
      <c r="O48" s="64" t="s">
        <v>132</v>
      </c>
    </row>
    <row r="49" spans="1:15" s="3" customFormat="1" ht="16.5" customHeight="1">
      <c r="A49" s="15">
        <f t="shared" si="6"/>
        <v>44</v>
      </c>
      <c r="B49" s="16" t="s">
        <v>140</v>
      </c>
      <c r="C49" s="41">
        <v>3403</v>
      </c>
      <c r="D49" s="16" t="str">
        <f t="shared" si="7"/>
        <v>34</v>
      </c>
      <c r="E49" s="33" t="s">
        <v>21</v>
      </c>
      <c r="F49" s="25">
        <v>2.8</v>
      </c>
      <c r="G49" s="18">
        <v>117.06</v>
      </c>
      <c r="H49" s="19">
        <v>20.97</v>
      </c>
      <c r="I49" s="19">
        <v>96.09</v>
      </c>
      <c r="J49" s="17">
        <f t="shared" si="4"/>
        <v>7972.151033657953</v>
      </c>
      <c r="K49" s="17">
        <f t="shared" si="5"/>
        <v>9711.936725986054</v>
      </c>
      <c r="L49" s="17">
        <v>933220</v>
      </c>
      <c r="M49" s="27" t="s">
        <v>19</v>
      </c>
      <c r="N49" s="27" t="s">
        <v>20</v>
      </c>
      <c r="O49" s="65"/>
    </row>
    <row r="50" spans="1:15" s="3" customFormat="1" ht="16.5" customHeight="1">
      <c r="A50" s="15">
        <f t="shared" si="6"/>
        <v>45</v>
      </c>
      <c r="B50" s="16" t="s">
        <v>140</v>
      </c>
      <c r="C50" s="41">
        <v>3404</v>
      </c>
      <c r="D50" s="16" t="str">
        <f t="shared" si="7"/>
        <v>34</v>
      </c>
      <c r="E50" s="33" t="s">
        <v>22</v>
      </c>
      <c r="F50" s="25">
        <v>2.8</v>
      </c>
      <c r="G50" s="18">
        <v>96.38</v>
      </c>
      <c r="H50" s="19">
        <v>17.25999999999999</v>
      </c>
      <c r="I50" s="19">
        <v>79.12</v>
      </c>
      <c r="J50" s="17">
        <f>L50/G50</f>
        <v>8136.926748288027</v>
      </c>
      <c r="K50" s="17">
        <f>L50/I50</f>
        <v>9911.994438827098</v>
      </c>
      <c r="L50" s="17">
        <v>784237</v>
      </c>
      <c r="M50" s="27" t="s">
        <v>19</v>
      </c>
      <c r="N50" s="27" t="s">
        <v>20</v>
      </c>
      <c r="O50" s="65"/>
    </row>
    <row r="51" spans="1:15" s="3" customFormat="1" ht="16.5" customHeight="1">
      <c r="A51" s="15">
        <f t="shared" si="6"/>
        <v>46</v>
      </c>
      <c r="B51" s="16" t="s">
        <v>142</v>
      </c>
      <c r="C51" s="41">
        <v>3405</v>
      </c>
      <c r="D51" s="16" t="str">
        <f t="shared" si="7"/>
        <v>34</v>
      </c>
      <c r="E51" s="33" t="s">
        <v>22</v>
      </c>
      <c r="F51" s="25">
        <v>2.8</v>
      </c>
      <c r="G51" s="18">
        <v>96.37</v>
      </c>
      <c r="H51" s="19">
        <v>17.260000000000005</v>
      </c>
      <c r="I51" s="19">
        <v>79.11</v>
      </c>
      <c r="J51" s="17">
        <f>L51/G51</f>
        <v>7941.268029469752</v>
      </c>
      <c r="K51" s="17">
        <f>L51/I51</f>
        <v>9673.871824042473</v>
      </c>
      <c r="L51" s="17">
        <v>765300</v>
      </c>
      <c r="M51" s="27" t="s">
        <v>19</v>
      </c>
      <c r="N51" s="27" t="s">
        <v>20</v>
      </c>
      <c r="O51" s="65"/>
    </row>
    <row r="52" spans="1:15" s="3" customFormat="1" ht="16.5" customHeight="1">
      <c r="A52" s="15">
        <f t="shared" si="6"/>
        <v>47</v>
      </c>
      <c r="B52" s="16" t="s">
        <v>142</v>
      </c>
      <c r="C52" s="41">
        <v>3406</v>
      </c>
      <c r="D52" s="16" t="str">
        <f t="shared" si="7"/>
        <v>34</v>
      </c>
      <c r="E52" s="33" t="s">
        <v>21</v>
      </c>
      <c r="F52" s="25">
        <v>2.8</v>
      </c>
      <c r="G52" s="18">
        <v>117.06</v>
      </c>
      <c r="H52" s="19">
        <v>20.97</v>
      </c>
      <c r="I52" s="26">
        <v>96.09</v>
      </c>
      <c r="J52" s="17">
        <f>L52/G52</f>
        <v>7829.9162822484195</v>
      </c>
      <c r="K52" s="17">
        <f>L52/I52</f>
        <v>9538.661671349775</v>
      </c>
      <c r="L52" s="17">
        <v>916570</v>
      </c>
      <c r="M52" s="27" t="s">
        <v>19</v>
      </c>
      <c r="N52" s="27" t="s">
        <v>20</v>
      </c>
      <c r="O52" s="66"/>
    </row>
    <row r="53" spans="1:15" s="3" customFormat="1" ht="20.25" customHeight="1">
      <c r="A53" s="51" t="s">
        <v>23</v>
      </c>
      <c r="B53" s="51"/>
      <c r="C53" s="51"/>
      <c r="D53" s="51"/>
      <c r="E53" s="51"/>
      <c r="F53" s="51"/>
      <c r="G53" s="19">
        <f>SUM(G6:G52)</f>
        <v>4783.430000000001</v>
      </c>
      <c r="H53" s="19">
        <f>G53-I53</f>
        <v>856.7699999999995</v>
      </c>
      <c r="I53" s="19">
        <f>SUM(I6:I52)</f>
        <v>3926.6600000000017</v>
      </c>
      <c r="J53" s="17">
        <f>L53/G53</f>
        <v>7971.731790786108</v>
      </c>
      <c r="K53" s="17">
        <f>L53/I53</f>
        <v>9711.1084229345</v>
      </c>
      <c r="L53" s="17">
        <f>SUM(L6:L52)</f>
        <v>38132221</v>
      </c>
      <c r="M53" s="23"/>
      <c r="N53" s="23"/>
      <c r="O53" s="29"/>
    </row>
    <row r="54" spans="1:15" s="3" customFormat="1" ht="20.25" customHeight="1">
      <c r="A54" s="51" t="s">
        <v>150</v>
      </c>
      <c r="B54" s="51"/>
      <c r="C54" s="51"/>
      <c r="D54" s="51"/>
      <c r="E54" s="51"/>
      <c r="F54" s="51"/>
      <c r="G54" s="51"/>
      <c r="H54" s="51"/>
      <c r="I54" s="51"/>
      <c r="J54" s="52"/>
      <c r="K54" s="52"/>
      <c r="L54" s="52"/>
      <c r="M54" s="51"/>
      <c r="N54" s="51"/>
      <c r="O54" s="51"/>
    </row>
    <row r="55" spans="1:15" s="3" customFormat="1" ht="65.25" customHeight="1">
      <c r="A55" s="53" t="s">
        <v>24</v>
      </c>
      <c r="B55" s="54"/>
      <c r="C55" s="54"/>
      <c r="D55" s="54"/>
      <c r="E55" s="54"/>
      <c r="F55" s="54"/>
      <c r="G55" s="54"/>
      <c r="H55" s="54"/>
      <c r="I55" s="54"/>
      <c r="J55" s="55"/>
      <c r="K55" s="55"/>
      <c r="L55" s="55"/>
      <c r="M55" s="54"/>
      <c r="N55" s="54"/>
      <c r="O55" s="54"/>
    </row>
    <row r="56" spans="1:15" s="3" customFormat="1" ht="20.25" customHeight="1">
      <c r="A56" s="50" t="s">
        <v>25</v>
      </c>
      <c r="B56" s="50"/>
      <c r="C56" s="50"/>
      <c r="D56" s="50"/>
      <c r="E56" s="50"/>
      <c r="F56" s="36"/>
      <c r="G56" s="36"/>
      <c r="H56" s="36"/>
      <c r="I56" s="36"/>
      <c r="J56" s="37"/>
      <c r="K56" s="57" t="s">
        <v>26</v>
      </c>
      <c r="L56" s="57"/>
      <c r="M56" s="36" t="s">
        <v>130</v>
      </c>
      <c r="N56" s="36"/>
      <c r="O56" s="2"/>
    </row>
    <row r="57" spans="1:15" s="3" customFormat="1" ht="20.25" customHeight="1">
      <c r="A57" s="50" t="s">
        <v>27</v>
      </c>
      <c r="B57" s="50"/>
      <c r="C57" s="50"/>
      <c r="D57" s="50"/>
      <c r="E57" s="50"/>
      <c r="F57" s="36"/>
      <c r="G57" s="36"/>
      <c r="H57" s="36"/>
      <c r="I57" s="36"/>
      <c r="J57" s="37"/>
      <c r="K57" s="57" t="s">
        <v>28</v>
      </c>
      <c r="L57" s="57"/>
      <c r="M57" s="50" t="s">
        <v>144</v>
      </c>
      <c r="N57" s="50"/>
      <c r="O57" s="2"/>
    </row>
    <row r="58" spans="1:14" s="3" customFormat="1" ht="20.25" customHeight="1">
      <c r="A58" s="50" t="s">
        <v>29</v>
      </c>
      <c r="B58" s="50"/>
      <c r="C58" s="50"/>
      <c r="D58" s="50"/>
      <c r="E58" s="50"/>
      <c r="F58" s="38"/>
      <c r="G58" s="38"/>
      <c r="H58" s="38"/>
      <c r="I58" s="38"/>
      <c r="J58" s="39"/>
      <c r="K58" s="39"/>
      <c r="L58" s="39"/>
      <c r="M58" s="38"/>
      <c r="N58" s="38"/>
    </row>
    <row r="60" ht="14.25">
      <c r="G60" s="20"/>
    </row>
  </sheetData>
  <sheetProtection/>
  <autoFilter ref="A5:HI58"/>
  <mergeCells count="30">
    <mergeCell ref="D4:D5"/>
    <mergeCell ref="E4:E5"/>
    <mergeCell ref="O6:O26"/>
    <mergeCell ref="O27:O47"/>
    <mergeCell ref="O48:O52"/>
    <mergeCell ref="K4:K5"/>
    <mergeCell ref="L4:L5"/>
    <mergeCell ref="M4:M5"/>
    <mergeCell ref="K56:L56"/>
    <mergeCell ref="O4:O5"/>
    <mergeCell ref="A57:E57"/>
    <mergeCell ref="K57:L57"/>
    <mergeCell ref="M57:N57"/>
    <mergeCell ref="N4:N5"/>
    <mergeCell ref="C4:C5"/>
    <mergeCell ref="F4:F5"/>
    <mergeCell ref="G4:G5"/>
    <mergeCell ref="H4:H5"/>
    <mergeCell ref="A58:E58"/>
    <mergeCell ref="A53:F53"/>
    <mergeCell ref="A54:O54"/>
    <mergeCell ref="A55:O55"/>
    <mergeCell ref="A56:E56"/>
    <mergeCell ref="I4:I5"/>
    <mergeCell ref="J4:J5"/>
    <mergeCell ref="A1:B1"/>
    <mergeCell ref="A2:O2"/>
    <mergeCell ref="H3:K3"/>
    <mergeCell ref="A4:A5"/>
    <mergeCell ref="B4:B5"/>
  </mergeCells>
  <printOptions/>
  <pageMargins left="0.25" right="0.25" top="0.75" bottom="0.75" header="0.3" footer="0.3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workbookViewId="0" topLeftCell="A1">
      <pane ySplit="5" topLeftCell="A51" activePane="bottomLeft" state="frozen"/>
      <selection pane="topLeft" activeCell="F16" sqref="F16"/>
      <selection pane="bottomLeft" activeCell="Q61" sqref="Q61"/>
    </sheetView>
  </sheetViews>
  <sheetFormatPr defaultColWidth="9.00390625" defaultRowHeight="14.25"/>
  <cols>
    <col min="1" max="1" width="5.125" style="4" customWidth="1"/>
    <col min="2" max="2" width="8.625" style="5" customWidth="1"/>
    <col min="3" max="4" width="6.875" style="5" customWidth="1"/>
    <col min="5" max="5" width="14.875" style="6" customWidth="1"/>
    <col min="6" max="6" width="9.00390625" style="5" customWidth="1"/>
    <col min="7" max="7" width="10.125" style="7" customWidth="1"/>
    <col min="8" max="8" width="10.75390625" style="5" customWidth="1"/>
    <col min="9" max="9" width="9.375" style="5" customWidth="1"/>
    <col min="10" max="10" width="10.125" style="8" customWidth="1"/>
    <col min="11" max="11" width="9.875" style="8" customWidth="1"/>
    <col min="12" max="12" width="12.75390625" style="8" bestFit="1" customWidth="1"/>
    <col min="13" max="13" width="7.25390625" style="5" customWidth="1"/>
    <col min="14" max="14" width="6.75390625" style="5" customWidth="1"/>
    <col min="15" max="190" width="9.00390625" style="5" customWidth="1"/>
  </cols>
  <sheetData>
    <row r="1" spans="1:15" ht="20.25">
      <c r="A1" s="43" t="s">
        <v>0</v>
      </c>
      <c r="B1" s="43"/>
      <c r="C1" s="7"/>
      <c r="D1" s="7"/>
      <c r="E1" s="9"/>
      <c r="F1" s="7"/>
      <c r="H1" s="7"/>
      <c r="I1" s="7"/>
      <c r="J1" s="20"/>
      <c r="K1" s="20"/>
      <c r="L1" s="20"/>
      <c r="M1" s="7"/>
      <c r="N1" s="7"/>
      <c r="O1" s="7"/>
    </row>
    <row r="2" spans="1:15" ht="25.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5"/>
      <c r="K2" s="45"/>
      <c r="L2" s="45"/>
      <c r="M2" s="44"/>
      <c r="N2" s="44"/>
      <c r="O2" s="44"/>
    </row>
    <row r="3" spans="1:15" ht="23.25" customHeight="1">
      <c r="A3" s="10" t="s">
        <v>2</v>
      </c>
      <c r="B3" s="11"/>
      <c r="C3" s="11"/>
      <c r="D3" s="11"/>
      <c r="E3" s="12"/>
      <c r="F3" s="11"/>
      <c r="G3" s="13"/>
      <c r="H3" s="34" t="s">
        <v>138</v>
      </c>
      <c r="I3" s="34"/>
      <c r="J3" s="35"/>
      <c r="K3" s="35"/>
      <c r="L3" s="31"/>
      <c r="M3" s="13"/>
      <c r="N3" s="13"/>
      <c r="O3" s="13"/>
    </row>
    <row r="4" spans="1:15" ht="24.75" customHeight="1">
      <c r="A4" s="48" t="s">
        <v>3</v>
      </c>
      <c r="B4" s="49" t="s">
        <v>4</v>
      </c>
      <c r="C4" s="49" t="s">
        <v>5</v>
      </c>
      <c r="D4" s="49" t="s">
        <v>6</v>
      </c>
      <c r="E4" s="49" t="s">
        <v>7</v>
      </c>
      <c r="F4" s="49" t="s">
        <v>8</v>
      </c>
      <c r="G4" s="49" t="s">
        <v>9</v>
      </c>
      <c r="H4" s="49" t="s">
        <v>10</v>
      </c>
      <c r="I4" s="49" t="s">
        <v>11</v>
      </c>
      <c r="J4" s="56" t="s">
        <v>12</v>
      </c>
      <c r="K4" s="56" t="s">
        <v>13</v>
      </c>
      <c r="L4" s="56" t="s">
        <v>14</v>
      </c>
      <c r="M4" s="49" t="s">
        <v>15</v>
      </c>
      <c r="N4" s="49" t="s">
        <v>16</v>
      </c>
      <c r="O4" s="58" t="s">
        <v>17</v>
      </c>
    </row>
    <row r="5" spans="1:15" ht="14.25">
      <c r="A5" s="48"/>
      <c r="B5" s="49"/>
      <c r="C5" s="49"/>
      <c r="D5" s="49"/>
      <c r="E5" s="49"/>
      <c r="F5" s="49"/>
      <c r="G5" s="49"/>
      <c r="H5" s="49"/>
      <c r="I5" s="49"/>
      <c r="J5" s="56"/>
      <c r="K5" s="56"/>
      <c r="L5" s="56"/>
      <c r="M5" s="49"/>
      <c r="N5" s="49"/>
      <c r="O5" s="58"/>
    </row>
    <row r="6" spans="1:15" s="3" customFormat="1" ht="16.5" customHeight="1">
      <c r="A6" s="15">
        <f aca="true" t="shared" si="0" ref="A6:A49">ROW()-5</f>
        <v>1</v>
      </c>
      <c r="B6" s="16" t="s">
        <v>133</v>
      </c>
      <c r="C6" s="16" t="s">
        <v>34</v>
      </c>
      <c r="D6" s="16" t="s">
        <v>35</v>
      </c>
      <c r="E6" s="33" t="s">
        <v>22</v>
      </c>
      <c r="F6" s="17">
        <v>2.8</v>
      </c>
      <c r="G6" s="18">
        <v>96.4</v>
      </c>
      <c r="H6" s="19">
        <f aca="true" t="shared" si="1" ref="H6:H50">G6-I6</f>
        <v>18.28</v>
      </c>
      <c r="I6" s="19">
        <v>78.12</v>
      </c>
      <c r="J6" s="17">
        <f aca="true" t="shared" si="2" ref="J6:J51">L6/G6</f>
        <v>7409.792531120332</v>
      </c>
      <c r="K6" s="17">
        <f aca="true" t="shared" si="3" ref="K6:K51">L6/I6</f>
        <v>9143.676395289298</v>
      </c>
      <c r="L6" s="17">
        <v>714304</v>
      </c>
      <c r="M6" s="23" t="s">
        <v>19</v>
      </c>
      <c r="N6" s="23" t="s">
        <v>20</v>
      </c>
      <c r="O6" s="42"/>
    </row>
    <row r="7" spans="1:15" s="3" customFormat="1" ht="16.5" customHeight="1">
      <c r="A7" s="15">
        <f t="shared" si="0"/>
        <v>2</v>
      </c>
      <c r="B7" s="16" t="s">
        <v>133</v>
      </c>
      <c r="C7" s="16" t="s">
        <v>36</v>
      </c>
      <c r="D7" s="16" t="s">
        <v>37</v>
      </c>
      <c r="E7" s="33" t="s">
        <v>22</v>
      </c>
      <c r="F7" s="17">
        <v>2.8</v>
      </c>
      <c r="G7" s="18">
        <v>96.4</v>
      </c>
      <c r="H7" s="19">
        <f t="shared" si="1"/>
        <v>18.28</v>
      </c>
      <c r="I7" s="19">
        <v>78.12</v>
      </c>
      <c r="J7" s="17">
        <f t="shared" si="2"/>
        <v>7806.49377593361</v>
      </c>
      <c r="K7" s="17">
        <f t="shared" si="3"/>
        <v>9633.205325140809</v>
      </c>
      <c r="L7" s="17">
        <v>752546</v>
      </c>
      <c r="M7" s="23" t="s">
        <v>19</v>
      </c>
      <c r="N7" s="23" t="s">
        <v>20</v>
      </c>
      <c r="O7" s="42"/>
    </row>
    <row r="8" spans="1:15" s="3" customFormat="1" ht="16.5" customHeight="1">
      <c r="A8" s="15">
        <f t="shared" si="0"/>
        <v>3</v>
      </c>
      <c r="B8" s="16" t="s">
        <v>133</v>
      </c>
      <c r="C8" s="16" t="s">
        <v>38</v>
      </c>
      <c r="D8" s="16" t="s">
        <v>39</v>
      </c>
      <c r="E8" s="33" t="s">
        <v>21</v>
      </c>
      <c r="F8" s="17">
        <v>2.8</v>
      </c>
      <c r="G8" s="18">
        <v>117.07</v>
      </c>
      <c r="H8" s="19">
        <f t="shared" si="1"/>
        <v>20.97999999999999</v>
      </c>
      <c r="I8" s="19">
        <v>96.09</v>
      </c>
      <c r="J8" s="17">
        <f t="shared" si="2"/>
        <v>7828.6068164346125</v>
      </c>
      <c r="K8" s="17">
        <f t="shared" si="3"/>
        <v>9537.88115308565</v>
      </c>
      <c r="L8" s="17">
        <v>916495</v>
      </c>
      <c r="M8" s="23" t="s">
        <v>19</v>
      </c>
      <c r="N8" s="23" t="s">
        <v>20</v>
      </c>
      <c r="O8" s="42"/>
    </row>
    <row r="9" spans="1:15" s="3" customFormat="1" ht="16.5" customHeight="1">
      <c r="A9" s="15">
        <f t="shared" si="0"/>
        <v>4</v>
      </c>
      <c r="B9" s="16" t="s">
        <v>133</v>
      </c>
      <c r="C9" s="16" t="s">
        <v>41</v>
      </c>
      <c r="D9" s="16" t="s">
        <v>40</v>
      </c>
      <c r="E9" s="33" t="s">
        <v>22</v>
      </c>
      <c r="F9" s="17">
        <v>2.8</v>
      </c>
      <c r="G9" s="18">
        <v>96.4</v>
      </c>
      <c r="H9" s="19">
        <f t="shared" si="1"/>
        <v>18.28</v>
      </c>
      <c r="I9" s="19">
        <v>78.12</v>
      </c>
      <c r="J9" s="17">
        <f t="shared" si="2"/>
        <v>7924.02489626556</v>
      </c>
      <c r="K9" s="17">
        <f t="shared" si="3"/>
        <v>9778.238607270865</v>
      </c>
      <c r="L9" s="17">
        <v>763876</v>
      </c>
      <c r="M9" s="23" t="s">
        <v>19</v>
      </c>
      <c r="N9" s="23" t="s">
        <v>20</v>
      </c>
      <c r="O9" s="42"/>
    </row>
    <row r="10" spans="1:15" s="3" customFormat="1" ht="16.5" customHeight="1">
      <c r="A10" s="15">
        <f t="shared" si="0"/>
        <v>5</v>
      </c>
      <c r="B10" s="16" t="s">
        <v>133</v>
      </c>
      <c r="C10" s="16" t="s">
        <v>42</v>
      </c>
      <c r="D10" s="16" t="s">
        <v>43</v>
      </c>
      <c r="E10" s="33" t="s">
        <v>18</v>
      </c>
      <c r="F10" s="17">
        <v>2.8</v>
      </c>
      <c r="G10" s="18">
        <v>84.17</v>
      </c>
      <c r="H10" s="19">
        <f t="shared" si="1"/>
        <v>15.090000000000003</v>
      </c>
      <c r="I10" s="19">
        <v>69.08</v>
      </c>
      <c r="J10" s="17">
        <f t="shared" si="2"/>
        <v>7202.055364143994</v>
      </c>
      <c r="K10" s="17">
        <f t="shared" si="3"/>
        <v>8775.2895193978</v>
      </c>
      <c r="L10" s="17">
        <v>606197</v>
      </c>
      <c r="M10" s="23" t="s">
        <v>19</v>
      </c>
      <c r="N10" s="23" t="s">
        <v>20</v>
      </c>
      <c r="O10" s="42"/>
    </row>
    <row r="11" spans="1:15" s="3" customFormat="1" ht="16.5" customHeight="1">
      <c r="A11" s="15">
        <f t="shared" si="0"/>
        <v>6</v>
      </c>
      <c r="B11" s="16" t="s">
        <v>133</v>
      </c>
      <c r="C11" s="16" t="s">
        <v>44</v>
      </c>
      <c r="D11" s="16" t="s">
        <v>43</v>
      </c>
      <c r="E11" s="33" t="s">
        <v>18</v>
      </c>
      <c r="F11" s="17">
        <v>2.8</v>
      </c>
      <c r="G11" s="18">
        <v>84.15</v>
      </c>
      <c r="H11" s="19">
        <f t="shared" si="1"/>
        <v>15.080000000000013</v>
      </c>
      <c r="I11" s="19">
        <v>69.07</v>
      </c>
      <c r="J11" s="17">
        <f t="shared" si="2"/>
        <v>7300.118835412953</v>
      </c>
      <c r="K11" s="17">
        <f t="shared" si="3"/>
        <v>8893.948168524686</v>
      </c>
      <c r="L11" s="17">
        <v>614305</v>
      </c>
      <c r="M11" s="23" t="s">
        <v>19</v>
      </c>
      <c r="N11" s="23" t="s">
        <v>20</v>
      </c>
      <c r="O11" s="42"/>
    </row>
    <row r="12" spans="1:15" s="3" customFormat="1" ht="16.5" customHeight="1">
      <c r="A12" s="15">
        <f t="shared" si="0"/>
        <v>7</v>
      </c>
      <c r="B12" s="16" t="s">
        <v>133</v>
      </c>
      <c r="C12" s="16" t="s">
        <v>45</v>
      </c>
      <c r="D12" s="16" t="s">
        <v>43</v>
      </c>
      <c r="E12" s="33" t="s">
        <v>22</v>
      </c>
      <c r="F12" s="17">
        <v>2.8</v>
      </c>
      <c r="G12" s="18">
        <v>96.4</v>
      </c>
      <c r="H12" s="19">
        <f t="shared" si="1"/>
        <v>18.28</v>
      </c>
      <c r="I12" s="19">
        <v>78.12</v>
      </c>
      <c r="J12" s="17">
        <f t="shared" si="2"/>
        <v>7953.4024896265555</v>
      </c>
      <c r="K12" s="17">
        <f t="shared" si="3"/>
        <v>9814.490527393753</v>
      </c>
      <c r="L12" s="17">
        <v>766708</v>
      </c>
      <c r="M12" s="23" t="s">
        <v>19</v>
      </c>
      <c r="N12" s="23" t="s">
        <v>20</v>
      </c>
      <c r="O12" s="42"/>
    </row>
    <row r="13" spans="1:15" s="3" customFormat="1" ht="16.5" customHeight="1">
      <c r="A13" s="15">
        <f t="shared" si="0"/>
        <v>8</v>
      </c>
      <c r="B13" s="16" t="s">
        <v>133</v>
      </c>
      <c r="C13" s="16" t="s">
        <v>48</v>
      </c>
      <c r="D13" s="16" t="s">
        <v>47</v>
      </c>
      <c r="E13" s="33" t="s">
        <v>22</v>
      </c>
      <c r="F13" s="17">
        <v>2.8</v>
      </c>
      <c r="G13" s="18">
        <v>96.4</v>
      </c>
      <c r="H13" s="19">
        <f t="shared" si="1"/>
        <v>18.28</v>
      </c>
      <c r="I13" s="19">
        <v>78.12</v>
      </c>
      <c r="J13" s="17">
        <f t="shared" si="2"/>
        <v>7982.780082987551</v>
      </c>
      <c r="K13" s="17">
        <f t="shared" si="3"/>
        <v>9850.74244751664</v>
      </c>
      <c r="L13" s="17">
        <v>769540</v>
      </c>
      <c r="M13" s="23" t="s">
        <v>19</v>
      </c>
      <c r="N13" s="23" t="s">
        <v>20</v>
      </c>
      <c r="O13" s="42"/>
    </row>
    <row r="14" spans="1:15" s="3" customFormat="1" ht="16.5" customHeight="1">
      <c r="A14" s="15">
        <f t="shared" si="0"/>
        <v>9</v>
      </c>
      <c r="B14" s="16" t="s">
        <v>133</v>
      </c>
      <c r="C14" s="16" t="s">
        <v>50</v>
      </c>
      <c r="D14" s="16" t="s">
        <v>49</v>
      </c>
      <c r="E14" s="33" t="s">
        <v>22</v>
      </c>
      <c r="F14" s="17">
        <v>2.8</v>
      </c>
      <c r="G14" s="18">
        <v>96.4</v>
      </c>
      <c r="H14" s="19">
        <f t="shared" si="1"/>
        <v>18.28</v>
      </c>
      <c r="I14" s="19">
        <v>78.12</v>
      </c>
      <c r="J14" s="17">
        <f t="shared" si="2"/>
        <v>7637.188796680497</v>
      </c>
      <c r="K14" s="17">
        <f t="shared" si="3"/>
        <v>9424.283154121864</v>
      </c>
      <c r="L14" s="17">
        <v>736225</v>
      </c>
      <c r="M14" s="23" t="s">
        <v>19</v>
      </c>
      <c r="N14" s="23" t="s">
        <v>20</v>
      </c>
      <c r="O14" s="42"/>
    </row>
    <row r="15" spans="1:15" s="3" customFormat="1" ht="16.5" customHeight="1">
      <c r="A15" s="15">
        <f t="shared" si="0"/>
        <v>10</v>
      </c>
      <c r="B15" s="16" t="s">
        <v>133</v>
      </c>
      <c r="C15" s="16" t="s">
        <v>53</v>
      </c>
      <c r="D15" s="16" t="s">
        <v>52</v>
      </c>
      <c r="E15" s="33" t="s">
        <v>22</v>
      </c>
      <c r="F15" s="17">
        <v>2.8</v>
      </c>
      <c r="G15" s="18">
        <v>96.4</v>
      </c>
      <c r="H15" s="19">
        <f t="shared" si="1"/>
        <v>18.28</v>
      </c>
      <c r="I15" s="19">
        <v>78.12</v>
      </c>
      <c r="J15" s="17">
        <f t="shared" si="2"/>
        <v>8178.661825726141</v>
      </c>
      <c r="K15" s="17">
        <f t="shared" si="3"/>
        <v>10092.460317460316</v>
      </c>
      <c r="L15" s="17">
        <v>788423</v>
      </c>
      <c r="M15" s="23" t="s">
        <v>19</v>
      </c>
      <c r="N15" s="23" t="s">
        <v>20</v>
      </c>
      <c r="O15" s="42"/>
    </row>
    <row r="16" spans="1:15" s="3" customFormat="1" ht="16.5" customHeight="1">
      <c r="A16" s="15">
        <f t="shared" si="0"/>
        <v>11</v>
      </c>
      <c r="B16" s="16" t="s">
        <v>133</v>
      </c>
      <c r="C16" s="16" t="s">
        <v>54</v>
      </c>
      <c r="D16" s="16" t="s">
        <v>52</v>
      </c>
      <c r="E16" s="33" t="s">
        <v>21</v>
      </c>
      <c r="F16" s="17">
        <v>2.8</v>
      </c>
      <c r="G16" s="18">
        <v>117.07</v>
      </c>
      <c r="H16" s="19">
        <f t="shared" si="1"/>
        <v>20.97999999999999</v>
      </c>
      <c r="I16" s="19">
        <v>96.09</v>
      </c>
      <c r="J16" s="17">
        <f t="shared" si="2"/>
        <v>7946.1347911505945</v>
      </c>
      <c r="K16" s="17">
        <f t="shared" si="3"/>
        <v>9681.069830367363</v>
      </c>
      <c r="L16" s="17">
        <v>930254</v>
      </c>
      <c r="M16" s="23" t="s">
        <v>19</v>
      </c>
      <c r="N16" s="23" t="s">
        <v>20</v>
      </c>
      <c r="O16" s="42"/>
    </row>
    <row r="17" spans="1:15" s="3" customFormat="1" ht="16.5" customHeight="1">
      <c r="A17" s="15">
        <f t="shared" si="0"/>
        <v>12</v>
      </c>
      <c r="B17" s="16" t="s">
        <v>133</v>
      </c>
      <c r="C17" s="16" t="s">
        <v>59</v>
      </c>
      <c r="D17" s="16" t="s">
        <v>57</v>
      </c>
      <c r="E17" s="33" t="s">
        <v>22</v>
      </c>
      <c r="F17" s="17">
        <v>2.8</v>
      </c>
      <c r="G17" s="18">
        <v>96.4</v>
      </c>
      <c r="H17" s="19">
        <f t="shared" si="1"/>
        <v>18.28</v>
      </c>
      <c r="I17" s="19">
        <v>78.12</v>
      </c>
      <c r="J17" s="17">
        <f t="shared" si="2"/>
        <v>8237.427385892115</v>
      </c>
      <c r="K17" s="17">
        <f t="shared" si="3"/>
        <v>10164.976958525345</v>
      </c>
      <c r="L17" s="17">
        <v>794088</v>
      </c>
      <c r="M17" s="23" t="s">
        <v>19</v>
      </c>
      <c r="N17" s="23" t="s">
        <v>20</v>
      </c>
      <c r="O17" s="42"/>
    </row>
    <row r="18" spans="1:15" s="3" customFormat="1" ht="16.5" customHeight="1">
      <c r="A18" s="15">
        <f t="shared" si="0"/>
        <v>13</v>
      </c>
      <c r="B18" s="16" t="s">
        <v>133</v>
      </c>
      <c r="C18" s="24" t="s">
        <v>67</v>
      </c>
      <c r="D18" s="24" t="s">
        <v>66</v>
      </c>
      <c r="E18" s="33" t="s">
        <v>21</v>
      </c>
      <c r="F18" s="25">
        <v>2.8</v>
      </c>
      <c r="G18" s="18">
        <v>117.07</v>
      </c>
      <c r="H18" s="26">
        <f t="shared" si="1"/>
        <v>20.97999999999999</v>
      </c>
      <c r="I18" s="19">
        <v>96.09</v>
      </c>
      <c r="J18" s="17">
        <f t="shared" si="2"/>
        <v>7806.19287605706</v>
      </c>
      <c r="K18" s="17">
        <f t="shared" si="3"/>
        <v>9510.573420751378</v>
      </c>
      <c r="L18" s="17">
        <v>913871</v>
      </c>
      <c r="M18" s="27" t="s">
        <v>19</v>
      </c>
      <c r="N18" s="27" t="s">
        <v>20</v>
      </c>
      <c r="O18" s="42"/>
    </row>
    <row r="19" spans="1:15" s="3" customFormat="1" ht="16.5" customHeight="1">
      <c r="A19" s="15">
        <f t="shared" si="0"/>
        <v>14</v>
      </c>
      <c r="B19" s="16" t="s">
        <v>133</v>
      </c>
      <c r="C19" s="24" t="s">
        <v>73</v>
      </c>
      <c r="D19" s="24" t="s">
        <v>72</v>
      </c>
      <c r="E19" s="33" t="s">
        <v>21</v>
      </c>
      <c r="F19" s="25">
        <v>2.8</v>
      </c>
      <c r="G19" s="18">
        <v>117.07</v>
      </c>
      <c r="H19" s="26">
        <f t="shared" si="1"/>
        <v>20.97999999999999</v>
      </c>
      <c r="I19" s="19">
        <v>96.09</v>
      </c>
      <c r="J19" s="17">
        <f t="shared" si="2"/>
        <v>8690.467241821134</v>
      </c>
      <c r="K19" s="17">
        <f t="shared" si="3"/>
        <v>10587.917577271308</v>
      </c>
      <c r="L19" s="17">
        <v>1017393</v>
      </c>
      <c r="M19" s="27" t="s">
        <v>19</v>
      </c>
      <c r="N19" s="27" t="s">
        <v>20</v>
      </c>
      <c r="O19" s="42"/>
    </row>
    <row r="20" spans="1:15" s="3" customFormat="1" ht="16.5" customHeight="1">
      <c r="A20" s="15">
        <f t="shared" si="0"/>
        <v>15</v>
      </c>
      <c r="B20" s="16" t="s">
        <v>133</v>
      </c>
      <c r="C20" s="24" t="s">
        <v>81</v>
      </c>
      <c r="D20" s="24" t="s">
        <v>80</v>
      </c>
      <c r="E20" s="33" t="s">
        <v>21</v>
      </c>
      <c r="F20" s="25">
        <v>2.8</v>
      </c>
      <c r="G20" s="18">
        <v>117.07</v>
      </c>
      <c r="H20" s="26">
        <f t="shared" si="1"/>
        <v>20.97999999999999</v>
      </c>
      <c r="I20" s="19">
        <v>96.09</v>
      </c>
      <c r="J20" s="17">
        <f t="shared" si="2"/>
        <v>8034.278636713078</v>
      </c>
      <c r="K20" s="17">
        <f t="shared" si="3"/>
        <v>9788.458736601102</v>
      </c>
      <c r="L20" s="17">
        <v>940573</v>
      </c>
      <c r="M20" s="27" t="s">
        <v>19</v>
      </c>
      <c r="N20" s="27" t="s">
        <v>20</v>
      </c>
      <c r="O20" s="42"/>
    </row>
    <row r="21" spans="1:15" s="3" customFormat="1" ht="16.5" customHeight="1">
      <c r="A21" s="15">
        <f t="shared" si="0"/>
        <v>16</v>
      </c>
      <c r="B21" s="16" t="s">
        <v>133</v>
      </c>
      <c r="C21" s="24" t="s">
        <v>83</v>
      </c>
      <c r="D21" s="24" t="s">
        <v>82</v>
      </c>
      <c r="E21" s="33" t="s">
        <v>22</v>
      </c>
      <c r="F21" s="25">
        <v>2.8</v>
      </c>
      <c r="G21" s="18">
        <v>96.4</v>
      </c>
      <c r="H21" s="26">
        <f t="shared" si="1"/>
        <v>18.28</v>
      </c>
      <c r="I21" s="19">
        <v>78.12</v>
      </c>
      <c r="J21" s="17">
        <f t="shared" si="2"/>
        <v>8325.570539419086</v>
      </c>
      <c r="K21" s="17">
        <f t="shared" si="3"/>
        <v>10273.74551971326</v>
      </c>
      <c r="L21" s="17">
        <v>802585</v>
      </c>
      <c r="M21" s="27" t="s">
        <v>19</v>
      </c>
      <c r="N21" s="27" t="s">
        <v>20</v>
      </c>
      <c r="O21" s="42"/>
    </row>
    <row r="22" spans="1:15" s="3" customFormat="1" ht="16.5" customHeight="1">
      <c r="A22" s="15">
        <f t="shared" si="0"/>
        <v>17</v>
      </c>
      <c r="B22" s="16" t="s">
        <v>133</v>
      </c>
      <c r="C22" s="24" t="s">
        <v>84</v>
      </c>
      <c r="D22" s="24" t="s">
        <v>82</v>
      </c>
      <c r="E22" s="33" t="s">
        <v>21</v>
      </c>
      <c r="F22" s="25">
        <v>2.8</v>
      </c>
      <c r="G22" s="18">
        <v>117.07</v>
      </c>
      <c r="H22" s="26">
        <f t="shared" si="1"/>
        <v>20.97999999999999</v>
      </c>
      <c r="I22" s="26">
        <v>96.09</v>
      </c>
      <c r="J22" s="17">
        <f t="shared" si="2"/>
        <v>8093.038353122064</v>
      </c>
      <c r="K22" s="17">
        <f t="shared" si="3"/>
        <v>9860.047871786866</v>
      </c>
      <c r="L22" s="17">
        <v>947452</v>
      </c>
      <c r="M22" s="27" t="s">
        <v>19</v>
      </c>
      <c r="N22" s="27" t="s">
        <v>20</v>
      </c>
      <c r="O22" s="42"/>
    </row>
    <row r="23" spans="1:15" s="3" customFormat="1" ht="16.5" customHeight="1">
      <c r="A23" s="15">
        <f t="shared" si="0"/>
        <v>18</v>
      </c>
      <c r="B23" s="16" t="s">
        <v>133</v>
      </c>
      <c r="C23" s="24" t="s">
        <v>90</v>
      </c>
      <c r="D23" s="24" t="s">
        <v>88</v>
      </c>
      <c r="E23" s="33" t="s">
        <v>22</v>
      </c>
      <c r="F23" s="25">
        <v>2.8</v>
      </c>
      <c r="G23" s="18">
        <v>96.4</v>
      </c>
      <c r="H23" s="26">
        <f t="shared" si="1"/>
        <v>18.28</v>
      </c>
      <c r="I23" s="19">
        <v>78.12</v>
      </c>
      <c r="J23" s="17">
        <f t="shared" si="2"/>
        <v>8070.923236514523</v>
      </c>
      <c r="K23" s="17">
        <f t="shared" si="3"/>
        <v>9959.511008704556</v>
      </c>
      <c r="L23" s="17">
        <v>778037</v>
      </c>
      <c r="M23" s="27" t="s">
        <v>19</v>
      </c>
      <c r="N23" s="27" t="s">
        <v>20</v>
      </c>
      <c r="O23" s="42"/>
    </row>
    <row r="24" spans="1:15" s="3" customFormat="1" ht="16.5" customHeight="1">
      <c r="A24" s="15">
        <f t="shared" si="0"/>
        <v>19</v>
      </c>
      <c r="B24" s="16" t="s">
        <v>133</v>
      </c>
      <c r="C24" s="24" t="s">
        <v>93</v>
      </c>
      <c r="D24" s="24" t="s">
        <v>91</v>
      </c>
      <c r="E24" s="33" t="s">
        <v>22</v>
      </c>
      <c r="F24" s="25">
        <v>2.8</v>
      </c>
      <c r="G24" s="18">
        <v>96.4</v>
      </c>
      <c r="H24" s="26">
        <f t="shared" si="1"/>
        <v>18.28</v>
      </c>
      <c r="I24" s="19">
        <v>78.12</v>
      </c>
      <c r="J24" s="17">
        <f t="shared" si="2"/>
        <v>8041.545643153527</v>
      </c>
      <c r="K24" s="17">
        <f t="shared" si="3"/>
        <v>9923.259088581668</v>
      </c>
      <c r="L24" s="17">
        <v>775205</v>
      </c>
      <c r="M24" s="27" t="s">
        <v>19</v>
      </c>
      <c r="N24" s="27" t="s">
        <v>20</v>
      </c>
      <c r="O24" s="42"/>
    </row>
    <row r="25" spans="1:15" s="3" customFormat="1" ht="16.5" customHeight="1">
      <c r="A25" s="15">
        <f t="shared" si="0"/>
        <v>20</v>
      </c>
      <c r="B25" s="16" t="s">
        <v>133</v>
      </c>
      <c r="C25" s="24" t="s">
        <v>96</v>
      </c>
      <c r="D25" s="24" t="s">
        <v>95</v>
      </c>
      <c r="E25" s="33" t="s">
        <v>21</v>
      </c>
      <c r="F25" s="25">
        <v>2.8</v>
      </c>
      <c r="G25" s="18">
        <v>117.07</v>
      </c>
      <c r="H25" s="26">
        <f t="shared" si="1"/>
        <v>20.97999999999999</v>
      </c>
      <c r="I25" s="19">
        <v>96.09</v>
      </c>
      <c r="J25" s="17">
        <f t="shared" si="2"/>
        <v>7887.366532843598</v>
      </c>
      <c r="K25" s="17">
        <f t="shared" si="3"/>
        <v>9609.470288271412</v>
      </c>
      <c r="L25" s="17">
        <v>923374</v>
      </c>
      <c r="M25" s="27" t="s">
        <v>19</v>
      </c>
      <c r="N25" s="27" t="s">
        <v>20</v>
      </c>
      <c r="O25" s="42"/>
    </row>
    <row r="26" spans="1:15" s="3" customFormat="1" ht="16.5" customHeight="1">
      <c r="A26" s="15">
        <f t="shared" si="0"/>
        <v>21</v>
      </c>
      <c r="B26" s="16" t="s">
        <v>133</v>
      </c>
      <c r="C26" s="24" t="s">
        <v>99</v>
      </c>
      <c r="D26" s="24" t="s">
        <v>98</v>
      </c>
      <c r="E26" s="33" t="s">
        <v>22</v>
      </c>
      <c r="F26" s="25">
        <v>2.8</v>
      </c>
      <c r="G26" s="18">
        <v>96.4</v>
      </c>
      <c r="H26" s="26">
        <f t="shared" si="1"/>
        <v>18.28</v>
      </c>
      <c r="I26" s="19">
        <v>78.12</v>
      </c>
      <c r="J26" s="17">
        <f t="shared" si="2"/>
        <v>8178.661825726141</v>
      </c>
      <c r="K26" s="17">
        <f t="shared" si="3"/>
        <v>10092.460317460316</v>
      </c>
      <c r="L26" s="17">
        <v>788423</v>
      </c>
      <c r="M26" s="27" t="s">
        <v>19</v>
      </c>
      <c r="N26" s="27" t="s">
        <v>20</v>
      </c>
      <c r="O26" s="42"/>
    </row>
    <row r="27" spans="1:15" s="3" customFormat="1" ht="16.5" customHeight="1">
      <c r="A27" s="15">
        <f t="shared" si="0"/>
        <v>22</v>
      </c>
      <c r="B27" s="16" t="s">
        <v>133</v>
      </c>
      <c r="C27" s="24" t="s">
        <v>100</v>
      </c>
      <c r="D27" s="24" t="s">
        <v>98</v>
      </c>
      <c r="E27" s="33" t="s">
        <v>22</v>
      </c>
      <c r="F27" s="25">
        <v>2.8</v>
      </c>
      <c r="G27" s="18">
        <v>96.4</v>
      </c>
      <c r="H27" s="26">
        <f t="shared" si="1"/>
        <v>18.28</v>
      </c>
      <c r="I27" s="19">
        <v>78.12</v>
      </c>
      <c r="J27" s="17">
        <f t="shared" si="2"/>
        <v>7982.780082987551</v>
      </c>
      <c r="K27" s="17">
        <f t="shared" si="3"/>
        <v>9850.74244751664</v>
      </c>
      <c r="L27" s="17">
        <v>769540</v>
      </c>
      <c r="M27" s="27" t="s">
        <v>19</v>
      </c>
      <c r="N27" s="27" t="s">
        <v>20</v>
      </c>
      <c r="O27" s="42"/>
    </row>
    <row r="28" spans="1:15" s="3" customFormat="1" ht="16.5" customHeight="1">
      <c r="A28" s="15">
        <f t="shared" si="0"/>
        <v>23</v>
      </c>
      <c r="B28" s="16" t="s">
        <v>133</v>
      </c>
      <c r="C28" s="24" t="s">
        <v>101</v>
      </c>
      <c r="D28" s="24" t="s">
        <v>98</v>
      </c>
      <c r="E28" s="33" t="s">
        <v>21</v>
      </c>
      <c r="F28" s="25">
        <v>2.8</v>
      </c>
      <c r="G28" s="18">
        <v>117.07</v>
      </c>
      <c r="H28" s="26">
        <f t="shared" si="1"/>
        <v>20.97999999999999</v>
      </c>
      <c r="I28" s="26">
        <v>96.09</v>
      </c>
      <c r="J28" s="17">
        <f t="shared" si="2"/>
        <v>7946.1347911505945</v>
      </c>
      <c r="K28" s="17">
        <f t="shared" si="3"/>
        <v>9681.069830367363</v>
      </c>
      <c r="L28" s="17">
        <v>930254</v>
      </c>
      <c r="M28" s="27" t="s">
        <v>19</v>
      </c>
      <c r="N28" s="27" t="s">
        <v>20</v>
      </c>
      <c r="O28" s="42"/>
    </row>
    <row r="29" spans="1:15" s="3" customFormat="1" ht="16.5" customHeight="1">
      <c r="A29" s="15">
        <f t="shared" si="0"/>
        <v>24</v>
      </c>
      <c r="B29" s="16" t="s">
        <v>133</v>
      </c>
      <c r="C29" s="24" t="s">
        <v>103</v>
      </c>
      <c r="D29" s="24" t="s">
        <v>102</v>
      </c>
      <c r="E29" s="33" t="s">
        <v>22</v>
      </c>
      <c r="F29" s="25">
        <v>2.8</v>
      </c>
      <c r="G29" s="18">
        <v>96.4</v>
      </c>
      <c r="H29" s="26">
        <f t="shared" si="1"/>
        <v>18.28</v>
      </c>
      <c r="I29" s="19">
        <v>78.12</v>
      </c>
      <c r="J29" s="17">
        <f t="shared" si="2"/>
        <v>8149.284232365145</v>
      </c>
      <c r="K29" s="17">
        <f t="shared" si="3"/>
        <v>10056.208397337428</v>
      </c>
      <c r="L29" s="17">
        <v>785591</v>
      </c>
      <c r="M29" s="27" t="s">
        <v>19</v>
      </c>
      <c r="N29" s="27" t="s">
        <v>20</v>
      </c>
      <c r="O29" s="42"/>
    </row>
    <row r="30" spans="1:15" s="3" customFormat="1" ht="16.5" customHeight="1">
      <c r="A30" s="15">
        <f t="shared" si="0"/>
        <v>25</v>
      </c>
      <c r="B30" s="16" t="s">
        <v>133</v>
      </c>
      <c r="C30" s="24" t="s">
        <v>104</v>
      </c>
      <c r="D30" s="24" t="s">
        <v>102</v>
      </c>
      <c r="E30" s="33" t="s">
        <v>22</v>
      </c>
      <c r="F30" s="25">
        <v>2.8</v>
      </c>
      <c r="G30" s="18">
        <v>96.4</v>
      </c>
      <c r="H30" s="26">
        <f t="shared" si="1"/>
        <v>18.28</v>
      </c>
      <c r="I30" s="19">
        <v>78.12</v>
      </c>
      <c r="J30" s="17">
        <f t="shared" si="2"/>
        <v>7953.4024896265555</v>
      </c>
      <c r="K30" s="17">
        <f t="shared" si="3"/>
        <v>9814.490527393753</v>
      </c>
      <c r="L30" s="17">
        <v>766708</v>
      </c>
      <c r="M30" s="27" t="s">
        <v>19</v>
      </c>
      <c r="N30" s="27" t="s">
        <v>20</v>
      </c>
      <c r="O30" s="42"/>
    </row>
    <row r="31" spans="1:15" s="3" customFormat="1" ht="16.5" customHeight="1">
      <c r="A31" s="15">
        <f t="shared" si="0"/>
        <v>26</v>
      </c>
      <c r="B31" s="16" t="s">
        <v>133</v>
      </c>
      <c r="C31" s="24" t="s">
        <v>105</v>
      </c>
      <c r="D31" s="24" t="s">
        <v>102</v>
      </c>
      <c r="E31" s="33" t="s">
        <v>21</v>
      </c>
      <c r="F31" s="25">
        <v>2.8</v>
      </c>
      <c r="G31" s="18">
        <v>117.07</v>
      </c>
      <c r="H31" s="26">
        <f t="shared" si="1"/>
        <v>20.97999999999999</v>
      </c>
      <c r="I31" s="26">
        <v>96.09</v>
      </c>
      <c r="J31" s="17">
        <f t="shared" si="2"/>
        <v>7916.750661997096</v>
      </c>
      <c r="K31" s="17">
        <f t="shared" si="3"/>
        <v>9645.270059319388</v>
      </c>
      <c r="L31" s="17">
        <v>926814</v>
      </c>
      <c r="M31" s="27" t="s">
        <v>19</v>
      </c>
      <c r="N31" s="27" t="s">
        <v>20</v>
      </c>
      <c r="O31" s="42"/>
    </row>
    <row r="32" spans="1:15" s="3" customFormat="1" ht="16.5" customHeight="1">
      <c r="A32" s="15">
        <f t="shared" si="0"/>
        <v>27</v>
      </c>
      <c r="B32" s="16" t="s">
        <v>133</v>
      </c>
      <c r="C32" s="24" t="s">
        <v>107</v>
      </c>
      <c r="D32" s="24" t="s">
        <v>106</v>
      </c>
      <c r="E32" s="33" t="s">
        <v>21</v>
      </c>
      <c r="F32" s="25">
        <v>2.8</v>
      </c>
      <c r="G32" s="18">
        <v>117.07</v>
      </c>
      <c r="H32" s="26">
        <f t="shared" si="1"/>
        <v>20.97999999999999</v>
      </c>
      <c r="I32" s="19">
        <v>96.09</v>
      </c>
      <c r="J32" s="17">
        <f t="shared" si="2"/>
        <v>7799.222687281114</v>
      </c>
      <c r="K32" s="17">
        <f t="shared" si="3"/>
        <v>9502.081382037673</v>
      </c>
      <c r="L32" s="17">
        <v>913055</v>
      </c>
      <c r="M32" s="27" t="s">
        <v>19</v>
      </c>
      <c r="N32" s="27" t="s">
        <v>20</v>
      </c>
      <c r="O32" s="42"/>
    </row>
    <row r="33" spans="1:15" s="3" customFormat="1" ht="16.5" customHeight="1">
      <c r="A33" s="15">
        <f t="shared" si="0"/>
        <v>28</v>
      </c>
      <c r="B33" s="16" t="s">
        <v>133</v>
      </c>
      <c r="C33" s="24" t="s">
        <v>108</v>
      </c>
      <c r="D33" s="24" t="s">
        <v>106</v>
      </c>
      <c r="E33" s="33" t="s">
        <v>22</v>
      </c>
      <c r="F33" s="25">
        <v>2.8</v>
      </c>
      <c r="G33" s="18">
        <v>96.4</v>
      </c>
      <c r="H33" s="26">
        <f t="shared" si="1"/>
        <v>18.28</v>
      </c>
      <c r="I33" s="19">
        <v>78.12</v>
      </c>
      <c r="J33" s="17">
        <f t="shared" si="2"/>
        <v>8119.896265560165</v>
      </c>
      <c r="K33" s="17">
        <f t="shared" si="3"/>
        <v>10019.943676395289</v>
      </c>
      <c r="L33" s="17">
        <v>782758</v>
      </c>
      <c r="M33" s="27" t="s">
        <v>19</v>
      </c>
      <c r="N33" s="27" t="s">
        <v>20</v>
      </c>
      <c r="O33" s="42"/>
    </row>
    <row r="34" spans="1:15" s="3" customFormat="1" ht="16.5" customHeight="1">
      <c r="A34" s="15">
        <f t="shared" si="0"/>
        <v>29</v>
      </c>
      <c r="B34" s="16" t="s">
        <v>133</v>
      </c>
      <c r="C34" s="24" t="s">
        <v>109</v>
      </c>
      <c r="D34" s="24" t="s">
        <v>106</v>
      </c>
      <c r="E34" s="33" t="s">
        <v>22</v>
      </c>
      <c r="F34" s="25">
        <v>2.8</v>
      </c>
      <c r="G34" s="18">
        <v>96.4</v>
      </c>
      <c r="H34" s="26">
        <f t="shared" si="1"/>
        <v>18.28</v>
      </c>
      <c r="I34" s="19">
        <v>78.12</v>
      </c>
      <c r="J34" s="17">
        <f t="shared" si="2"/>
        <v>7924.02489626556</v>
      </c>
      <c r="K34" s="17">
        <f t="shared" si="3"/>
        <v>9778.238607270865</v>
      </c>
      <c r="L34" s="17">
        <v>763876</v>
      </c>
      <c r="M34" s="27" t="s">
        <v>19</v>
      </c>
      <c r="N34" s="27" t="s">
        <v>20</v>
      </c>
      <c r="O34" s="42"/>
    </row>
    <row r="35" spans="1:15" s="3" customFormat="1" ht="16.5" customHeight="1">
      <c r="A35" s="15">
        <f t="shared" si="0"/>
        <v>30</v>
      </c>
      <c r="B35" s="16" t="s">
        <v>133</v>
      </c>
      <c r="C35" s="24" t="s">
        <v>110</v>
      </c>
      <c r="D35" s="24" t="s">
        <v>106</v>
      </c>
      <c r="E35" s="33" t="s">
        <v>21</v>
      </c>
      <c r="F35" s="25">
        <v>2.8</v>
      </c>
      <c r="G35" s="18">
        <v>117.07</v>
      </c>
      <c r="H35" s="26">
        <f t="shared" si="1"/>
        <v>20.97999999999999</v>
      </c>
      <c r="I35" s="26">
        <v>96.09</v>
      </c>
      <c r="J35" s="17">
        <f t="shared" si="2"/>
        <v>7887.366532843598</v>
      </c>
      <c r="K35" s="17">
        <f t="shared" si="3"/>
        <v>9609.470288271412</v>
      </c>
      <c r="L35" s="17">
        <v>923374</v>
      </c>
      <c r="M35" s="27" t="s">
        <v>19</v>
      </c>
      <c r="N35" s="27" t="s">
        <v>20</v>
      </c>
      <c r="O35" s="42"/>
    </row>
    <row r="36" spans="1:15" s="3" customFormat="1" ht="16.5" customHeight="1">
      <c r="A36" s="15">
        <f t="shared" si="0"/>
        <v>31</v>
      </c>
      <c r="B36" s="16" t="s">
        <v>133</v>
      </c>
      <c r="C36" s="24" t="s">
        <v>113</v>
      </c>
      <c r="D36" s="24" t="s">
        <v>112</v>
      </c>
      <c r="E36" s="33" t="s">
        <v>22</v>
      </c>
      <c r="F36" s="25">
        <v>2.8</v>
      </c>
      <c r="G36" s="18">
        <v>96.4</v>
      </c>
      <c r="H36" s="26">
        <f t="shared" si="1"/>
        <v>18.28</v>
      </c>
      <c r="I36" s="19">
        <v>78.12</v>
      </c>
      <c r="J36" s="17">
        <f t="shared" si="2"/>
        <v>7819.802904564315</v>
      </c>
      <c r="K36" s="17">
        <f t="shared" si="3"/>
        <v>9649.62877624168</v>
      </c>
      <c r="L36" s="17">
        <v>753829</v>
      </c>
      <c r="M36" s="27" t="s">
        <v>19</v>
      </c>
      <c r="N36" s="27" t="s">
        <v>20</v>
      </c>
      <c r="O36" s="42" t="s">
        <v>132</v>
      </c>
    </row>
    <row r="37" spans="1:15" s="3" customFormat="1" ht="16.5" customHeight="1">
      <c r="A37" s="15">
        <f t="shared" si="0"/>
        <v>32</v>
      </c>
      <c r="B37" s="16" t="s">
        <v>133</v>
      </c>
      <c r="C37" s="24" t="s">
        <v>114</v>
      </c>
      <c r="D37" s="24" t="s">
        <v>112</v>
      </c>
      <c r="E37" s="33" t="s">
        <v>21</v>
      </c>
      <c r="F37" s="25">
        <v>2.8</v>
      </c>
      <c r="G37" s="18">
        <v>117.07</v>
      </c>
      <c r="H37" s="26">
        <f t="shared" si="1"/>
        <v>20.97999999999999</v>
      </c>
      <c r="I37" s="26">
        <v>96.09</v>
      </c>
      <c r="J37" s="17">
        <f t="shared" si="2"/>
        <v>7798.599128726403</v>
      </c>
      <c r="K37" s="17">
        <f t="shared" si="3"/>
        <v>9501.321677593922</v>
      </c>
      <c r="L37" s="17">
        <v>912982</v>
      </c>
      <c r="M37" s="27" t="s">
        <v>19</v>
      </c>
      <c r="N37" s="27" t="s">
        <v>20</v>
      </c>
      <c r="O37" s="42"/>
    </row>
    <row r="38" spans="1:15" s="3" customFormat="1" ht="16.5" customHeight="1">
      <c r="A38" s="15">
        <f t="shared" si="0"/>
        <v>33</v>
      </c>
      <c r="B38" s="16" t="s">
        <v>134</v>
      </c>
      <c r="C38" s="24" t="s">
        <v>115</v>
      </c>
      <c r="D38" s="24" t="s">
        <v>30</v>
      </c>
      <c r="E38" s="33" t="s">
        <v>21</v>
      </c>
      <c r="F38" s="25">
        <v>2.8</v>
      </c>
      <c r="G38" s="28">
        <v>127.2</v>
      </c>
      <c r="H38" s="26">
        <f t="shared" si="1"/>
        <v>22.519999999999996</v>
      </c>
      <c r="I38" s="26">
        <v>104.68</v>
      </c>
      <c r="J38" s="17">
        <f t="shared" si="2"/>
        <v>7568.7106918239</v>
      </c>
      <c r="K38" s="17">
        <f t="shared" si="3"/>
        <v>9196.981276270539</v>
      </c>
      <c r="L38" s="17">
        <v>962740</v>
      </c>
      <c r="M38" s="27" t="s">
        <v>19</v>
      </c>
      <c r="N38" s="27" t="s">
        <v>20</v>
      </c>
      <c r="O38" s="42"/>
    </row>
    <row r="39" spans="1:15" s="3" customFormat="1" ht="16.5" customHeight="1">
      <c r="A39" s="15">
        <f t="shared" si="0"/>
        <v>34</v>
      </c>
      <c r="B39" s="16" t="s">
        <v>134</v>
      </c>
      <c r="C39" s="24" t="s">
        <v>32</v>
      </c>
      <c r="D39" s="24" t="s">
        <v>33</v>
      </c>
      <c r="E39" s="33" t="s">
        <v>22</v>
      </c>
      <c r="F39" s="25">
        <v>2.8</v>
      </c>
      <c r="G39" s="28">
        <v>96.13</v>
      </c>
      <c r="H39" s="26">
        <f t="shared" si="1"/>
        <v>17.019999999999996</v>
      </c>
      <c r="I39" s="26">
        <v>79.11</v>
      </c>
      <c r="J39" s="17">
        <f t="shared" si="2"/>
        <v>7503.391241027775</v>
      </c>
      <c r="K39" s="17">
        <f t="shared" si="3"/>
        <v>9117.696877765136</v>
      </c>
      <c r="L39" s="17">
        <v>721301</v>
      </c>
      <c r="M39" s="27" t="s">
        <v>19</v>
      </c>
      <c r="N39" s="27" t="s">
        <v>20</v>
      </c>
      <c r="O39" s="42"/>
    </row>
    <row r="40" spans="1:15" s="3" customFormat="1" ht="16.5" customHeight="1">
      <c r="A40" s="15">
        <f t="shared" si="0"/>
        <v>35</v>
      </c>
      <c r="B40" s="16" t="s">
        <v>134</v>
      </c>
      <c r="C40" s="24" t="s">
        <v>118</v>
      </c>
      <c r="D40" s="24" t="s">
        <v>47</v>
      </c>
      <c r="E40" s="33" t="s">
        <v>21</v>
      </c>
      <c r="F40" s="25">
        <v>2.8</v>
      </c>
      <c r="G40" s="28">
        <v>127.2</v>
      </c>
      <c r="H40" s="26">
        <f t="shared" si="1"/>
        <v>22.519999999999996</v>
      </c>
      <c r="I40" s="26">
        <v>104.68</v>
      </c>
      <c r="J40" s="17">
        <f t="shared" si="2"/>
        <v>8126.713836477988</v>
      </c>
      <c r="K40" s="17">
        <f t="shared" si="3"/>
        <v>9875.028658769583</v>
      </c>
      <c r="L40" s="17">
        <v>1033718</v>
      </c>
      <c r="M40" s="27" t="s">
        <v>19</v>
      </c>
      <c r="N40" s="27" t="s">
        <v>20</v>
      </c>
      <c r="O40" s="42"/>
    </row>
    <row r="41" spans="1:15" s="3" customFormat="1" ht="16.5" customHeight="1">
      <c r="A41" s="15">
        <f t="shared" si="0"/>
        <v>36</v>
      </c>
      <c r="B41" s="16" t="s">
        <v>134</v>
      </c>
      <c r="C41" s="24" t="s">
        <v>63</v>
      </c>
      <c r="D41" s="24" t="s">
        <v>62</v>
      </c>
      <c r="E41" s="33" t="s">
        <v>21</v>
      </c>
      <c r="F41" s="25">
        <v>2.8</v>
      </c>
      <c r="G41" s="28">
        <v>127.2</v>
      </c>
      <c r="H41" s="26">
        <f t="shared" si="1"/>
        <v>22.519999999999996</v>
      </c>
      <c r="I41" s="26">
        <v>104.68</v>
      </c>
      <c r="J41" s="17">
        <f t="shared" si="2"/>
        <v>8911.218553459119</v>
      </c>
      <c r="K41" s="17">
        <f t="shared" si="3"/>
        <v>10828.305311425296</v>
      </c>
      <c r="L41" s="17">
        <v>1133507</v>
      </c>
      <c r="M41" s="27" t="s">
        <v>19</v>
      </c>
      <c r="N41" s="27" t="s">
        <v>20</v>
      </c>
      <c r="O41" s="42"/>
    </row>
    <row r="42" spans="1:15" s="3" customFormat="1" ht="16.5" customHeight="1">
      <c r="A42" s="15">
        <f t="shared" si="0"/>
        <v>37</v>
      </c>
      <c r="B42" s="16" t="s">
        <v>134</v>
      </c>
      <c r="C42" s="24" t="s">
        <v>71</v>
      </c>
      <c r="D42" s="24" t="s">
        <v>72</v>
      </c>
      <c r="E42" s="33" t="s">
        <v>18</v>
      </c>
      <c r="F42" s="25">
        <v>2.8</v>
      </c>
      <c r="G42" s="28">
        <v>83.93</v>
      </c>
      <c r="H42" s="26">
        <f t="shared" si="1"/>
        <v>14.860000000000014</v>
      </c>
      <c r="I42" s="26">
        <v>69.07</v>
      </c>
      <c r="J42" s="17">
        <f t="shared" si="2"/>
        <v>7085.4521625163825</v>
      </c>
      <c r="K42" s="17">
        <f t="shared" si="3"/>
        <v>8609.845084696686</v>
      </c>
      <c r="L42" s="17">
        <v>594682</v>
      </c>
      <c r="M42" s="27" t="s">
        <v>19</v>
      </c>
      <c r="N42" s="27" t="s">
        <v>20</v>
      </c>
      <c r="O42" s="42"/>
    </row>
    <row r="43" spans="1:15" s="3" customFormat="1" ht="16.5" customHeight="1">
      <c r="A43" s="15">
        <f t="shared" si="0"/>
        <v>38</v>
      </c>
      <c r="B43" s="16" t="s">
        <v>134</v>
      </c>
      <c r="C43" s="24" t="s">
        <v>73</v>
      </c>
      <c r="D43" s="24" t="s">
        <v>72</v>
      </c>
      <c r="E43" s="33" t="s">
        <v>21</v>
      </c>
      <c r="F43" s="25">
        <v>2.8</v>
      </c>
      <c r="G43" s="28">
        <v>127.2</v>
      </c>
      <c r="H43" s="26">
        <f t="shared" si="1"/>
        <v>22.519999999999996</v>
      </c>
      <c r="I43" s="26">
        <v>104.68</v>
      </c>
      <c r="J43" s="17">
        <f t="shared" si="2"/>
        <v>8495.558176100629</v>
      </c>
      <c r="K43" s="17">
        <f t="shared" si="3"/>
        <v>10323.223156285823</v>
      </c>
      <c r="L43" s="17">
        <v>1080635</v>
      </c>
      <c r="M43" s="27" t="s">
        <v>19</v>
      </c>
      <c r="N43" s="27" t="s">
        <v>20</v>
      </c>
      <c r="O43" s="42"/>
    </row>
    <row r="44" spans="1:15" s="3" customFormat="1" ht="16.5" customHeight="1">
      <c r="A44" s="15">
        <f t="shared" si="0"/>
        <v>39</v>
      </c>
      <c r="B44" s="16" t="s">
        <v>134</v>
      </c>
      <c r="C44" s="24" t="s">
        <v>74</v>
      </c>
      <c r="D44" s="24" t="s">
        <v>72</v>
      </c>
      <c r="E44" s="33" t="s">
        <v>22</v>
      </c>
      <c r="F44" s="25">
        <v>2.8</v>
      </c>
      <c r="G44" s="28">
        <v>96.13</v>
      </c>
      <c r="H44" s="26">
        <f t="shared" si="1"/>
        <v>17.019999999999996</v>
      </c>
      <c r="I44" s="26">
        <v>79.11</v>
      </c>
      <c r="J44" s="17">
        <f t="shared" si="2"/>
        <v>8694.621866222824</v>
      </c>
      <c r="K44" s="17">
        <f t="shared" si="3"/>
        <v>10565.21299456453</v>
      </c>
      <c r="L44" s="17">
        <v>835814</v>
      </c>
      <c r="M44" s="27" t="s">
        <v>19</v>
      </c>
      <c r="N44" s="27" t="s">
        <v>20</v>
      </c>
      <c r="O44" s="42"/>
    </row>
    <row r="45" spans="1:15" s="3" customFormat="1" ht="16.5" customHeight="1">
      <c r="A45" s="15">
        <f t="shared" si="0"/>
        <v>40</v>
      </c>
      <c r="B45" s="16" t="s">
        <v>134</v>
      </c>
      <c r="C45" s="24" t="s">
        <v>120</v>
      </c>
      <c r="D45" s="24" t="s">
        <v>85</v>
      </c>
      <c r="E45" s="33" t="s">
        <v>18</v>
      </c>
      <c r="F45" s="25">
        <v>2.8</v>
      </c>
      <c r="G45" s="28">
        <v>83.93</v>
      </c>
      <c r="H45" s="26">
        <f t="shared" si="1"/>
        <v>14.860000000000014</v>
      </c>
      <c r="I45" s="26">
        <v>69.07</v>
      </c>
      <c r="J45" s="17">
        <f t="shared" si="2"/>
        <v>7057.34540688669</v>
      </c>
      <c r="K45" s="17">
        <f t="shared" si="3"/>
        <v>8575.691327638628</v>
      </c>
      <c r="L45" s="17">
        <v>592323</v>
      </c>
      <c r="M45" s="27" t="s">
        <v>19</v>
      </c>
      <c r="N45" s="27" t="s">
        <v>20</v>
      </c>
      <c r="O45" s="42"/>
    </row>
    <row r="46" spans="1:15" s="3" customFormat="1" ht="16.5" customHeight="1">
      <c r="A46" s="15">
        <f t="shared" si="0"/>
        <v>41</v>
      </c>
      <c r="B46" s="16" t="s">
        <v>134</v>
      </c>
      <c r="C46" s="24" t="s">
        <v>86</v>
      </c>
      <c r="D46" s="24" t="s">
        <v>85</v>
      </c>
      <c r="E46" s="33" t="s">
        <v>22</v>
      </c>
      <c r="F46" s="25">
        <v>2.8</v>
      </c>
      <c r="G46" s="28">
        <v>96.13</v>
      </c>
      <c r="H46" s="26">
        <f t="shared" si="1"/>
        <v>17.019999999999996</v>
      </c>
      <c r="I46" s="26">
        <v>79.11</v>
      </c>
      <c r="J46" s="17">
        <f t="shared" si="2"/>
        <v>8021.730989285343</v>
      </c>
      <c r="K46" s="17">
        <f t="shared" si="3"/>
        <v>9747.554038680319</v>
      </c>
      <c r="L46" s="17">
        <v>771129</v>
      </c>
      <c r="M46" s="27" t="s">
        <v>19</v>
      </c>
      <c r="N46" s="27" t="s">
        <v>20</v>
      </c>
      <c r="O46" s="42"/>
    </row>
    <row r="47" spans="1:15" s="3" customFormat="1" ht="16.5" customHeight="1">
      <c r="A47" s="15">
        <f t="shared" si="0"/>
        <v>42</v>
      </c>
      <c r="B47" s="16" t="s">
        <v>134</v>
      </c>
      <c r="C47" s="24" t="s">
        <v>89</v>
      </c>
      <c r="D47" s="24" t="s">
        <v>88</v>
      </c>
      <c r="E47" s="33" t="s">
        <v>22</v>
      </c>
      <c r="F47" s="25">
        <v>2.8</v>
      </c>
      <c r="G47" s="28">
        <v>96.13</v>
      </c>
      <c r="H47" s="26">
        <f t="shared" si="1"/>
        <v>17.019999999999996</v>
      </c>
      <c r="I47" s="26">
        <v>79.11</v>
      </c>
      <c r="J47" s="17">
        <f t="shared" si="2"/>
        <v>7993.612815978363</v>
      </c>
      <c r="K47" s="17">
        <f t="shared" si="3"/>
        <v>9713.386423966629</v>
      </c>
      <c r="L47" s="17">
        <v>768426</v>
      </c>
      <c r="M47" s="27" t="s">
        <v>19</v>
      </c>
      <c r="N47" s="27" t="s">
        <v>20</v>
      </c>
      <c r="O47" s="42"/>
    </row>
    <row r="48" spans="1:15" s="3" customFormat="1" ht="16.5" customHeight="1">
      <c r="A48" s="15">
        <f t="shared" si="0"/>
        <v>43</v>
      </c>
      <c r="B48" s="16" t="s">
        <v>134</v>
      </c>
      <c r="C48" s="24" t="s">
        <v>92</v>
      </c>
      <c r="D48" s="24" t="s">
        <v>91</v>
      </c>
      <c r="E48" s="33" t="s">
        <v>22</v>
      </c>
      <c r="F48" s="25">
        <v>2.8</v>
      </c>
      <c r="G48" s="28">
        <v>96.13</v>
      </c>
      <c r="H48" s="26">
        <f t="shared" si="1"/>
        <v>17.019999999999996</v>
      </c>
      <c r="I48" s="26">
        <v>79.11</v>
      </c>
      <c r="J48" s="17">
        <f t="shared" si="2"/>
        <v>7965.505045251222</v>
      </c>
      <c r="K48" s="17">
        <f t="shared" si="3"/>
        <v>9679.231449879913</v>
      </c>
      <c r="L48" s="17">
        <v>765724</v>
      </c>
      <c r="M48" s="27" t="s">
        <v>19</v>
      </c>
      <c r="N48" s="27" t="s">
        <v>20</v>
      </c>
      <c r="O48" s="42"/>
    </row>
    <row r="49" spans="1:15" s="3" customFormat="1" ht="16.5" customHeight="1">
      <c r="A49" s="15">
        <f t="shared" si="0"/>
        <v>44</v>
      </c>
      <c r="B49" s="16" t="s">
        <v>134</v>
      </c>
      <c r="C49" s="24" t="s">
        <v>94</v>
      </c>
      <c r="D49" s="24" t="s">
        <v>95</v>
      </c>
      <c r="E49" s="33" t="s">
        <v>18</v>
      </c>
      <c r="F49" s="25">
        <v>2.8</v>
      </c>
      <c r="G49" s="28">
        <v>83.93</v>
      </c>
      <c r="H49" s="26">
        <f t="shared" si="1"/>
        <v>14.860000000000014</v>
      </c>
      <c r="I49" s="26">
        <v>69.07</v>
      </c>
      <c r="J49" s="17">
        <f t="shared" si="2"/>
        <v>6972.977481234361</v>
      </c>
      <c r="K49" s="17">
        <f t="shared" si="3"/>
        <v>8473.172144201535</v>
      </c>
      <c r="L49" s="17">
        <v>585242</v>
      </c>
      <c r="M49" s="27" t="s">
        <v>19</v>
      </c>
      <c r="N49" s="27" t="s">
        <v>20</v>
      </c>
      <c r="O49" s="42"/>
    </row>
    <row r="50" spans="1:15" s="3" customFormat="1" ht="16.5" customHeight="1">
      <c r="A50" s="15">
        <f>ROW()-5</f>
        <v>45</v>
      </c>
      <c r="B50" s="16" t="s">
        <v>134</v>
      </c>
      <c r="C50" s="24" t="s">
        <v>111</v>
      </c>
      <c r="D50" s="24" t="s">
        <v>112</v>
      </c>
      <c r="E50" s="33" t="s">
        <v>21</v>
      </c>
      <c r="F50" s="25">
        <v>2.8</v>
      </c>
      <c r="G50" s="28">
        <v>127.2</v>
      </c>
      <c r="H50" s="26">
        <f t="shared" si="1"/>
        <v>22.519999999999996</v>
      </c>
      <c r="I50" s="26">
        <v>104.68</v>
      </c>
      <c r="J50" s="17">
        <f t="shared" si="2"/>
        <v>7378.592767295598</v>
      </c>
      <c r="K50" s="17">
        <f t="shared" si="3"/>
        <v>8965.962934658004</v>
      </c>
      <c r="L50" s="17">
        <v>938557</v>
      </c>
      <c r="M50" s="27" t="s">
        <v>19</v>
      </c>
      <c r="N50" s="27" t="s">
        <v>20</v>
      </c>
      <c r="O50" s="42"/>
    </row>
    <row r="51" spans="1:15" s="3" customFormat="1" ht="23.25" customHeight="1">
      <c r="A51" s="51" t="s">
        <v>23</v>
      </c>
      <c r="B51" s="51"/>
      <c r="C51" s="51"/>
      <c r="D51" s="51"/>
      <c r="E51" s="51"/>
      <c r="F51" s="51"/>
      <c r="G51" s="19">
        <f>SUM(G6:G50)</f>
        <v>4676.800000000001</v>
      </c>
      <c r="H51" s="19">
        <f>SUM(H6:H50)</f>
        <v>853.2499999999997</v>
      </c>
      <c r="I51" s="19">
        <f>SUM(I6:I50)</f>
        <v>3823.55</v>
      </c>
      <c r="J51" s="17">
        <f t="shared" si="2"/>
        <v>7922.607979815257</v>
      </c>
      <c r="K51" s="17">
        <f t="shared" si="3"/>
        <v>9690.589373749526</v>
      </c>
      <c r="L51" s="19">
        <f>SUM(L6:L50)</f>
        <v>37052453</v>
      </c>
      <c r="M51" s="23"/>
      <c r="N51" s="23"/>
      <c r="O51" s="32"/>
    </row>
    <row r="52" spans="1:15" s="3" customFormat="1" ht="24" customHeight="1">
      <c r="A52" s="59" t="s">
        <v>149</v>
      </c>
      <c r="B52" s="60"/>
      <c r="C52" s="60"/>
      <c r="D52" s="60"/>
      <c r="E52" s="60"/>
      <c r="F52" s="60"/>
      <c r="G52" s="60"/>
      <c r="H52" s="60"/>
      <c r="I52" s="60"/>
      <c r="J52" s="61"/>
      <c r="K52" s="61"/>
      <c r="L52" s="61"/>
      <c r="M52" s="60"/>
      <c r="N52" s="60"/>
      <c r="O52" s="62"/>
    </row>
    <row r="53" spans="1:15" s="3" customFormat="1" ht="64.5" customHeight="1">
      <c r="A53" s="53" t="s">
        <v>24</v>
      </c>
      <c r="B53" s="54"/>
      <c r="C53" s="54"/>
      <c r="D53" s="54"/>
      <c r="E53" s="54"/>
      <c r="F53" s="54"/>
      <c r="G53" s="54"/>
      <c r="H53" s="54"/>
      <c r="I53" s="54"/>
      <c r="J53" s="55"/>
      <c r="K53" s="55"/>
      <c r="L53" s="55"/>
      <c r="M53" s="54"/>
      <c r="N53" s="54"/>
      <c r="O53" s="54"/>
    </row>
    <row r="54" spans="1:15" s="3" customFormat="1" ht="15" customHeight="1">
      <c r="A54" s="50" t="s">
        <v>25</v>
      </c>
      <c r="B54" s="50"/>
      <c r="C54" s="50"/>
      <c r="D54" s="50"/>
      <c r="E54" s="50"/>
      <c r="F54" s="2"/>
      <c r="G54" s="2"/>
      <c r="H54" s="2"/>
      <c r="I54" s="2"/>
      <c r="J54" s="1"/>
      <c r="K54" s="57" t="s">
        <v>26</v>
      </c>
      <c r="L54" s="57"/>
      <c r="M54" s="36" t="s">
        <v>130</v>
      </c>
      <c r="N54" s="36"/>
      <c r="O54" s="2"/>
    </row>
    <row r="55" spans="1:15" s="3" customFormat="1" ht="22.5" customHeight="1">
      <c r="A55" s="50" t="s">
        <v>27</v>
      </c>
      <c r="B55" s="50"/>
      <c r="C55" s="50"/>
      <c r="D55" s="50"/>
      <c r="E55" s="50"/>
      <c r="F55" s="2"/>
      <c r="G55" s="2"/>
      <c r="H55" s="2"/>
      <c r="I55" s="2"/>
      <c r="J55" s="1"/>
      <c r="K55" s="57" t="s">
        <v>28</v>
      </c>
      <c r="L55" s="57"/>
      <c r="M55" s="50" t="s">
        <v>144</v>
      </c>
      <c r="N55" s="50"/>
      <c r="O55" s="2"/>
    </row>
    <row r="56" spans="1:12" s="3" customFormat="1" ht="23.25" customHeight="1">
      <c r="A56" s="50" t="s">
        <v>29</v>
      </c>
      <c r="B56" s="50"/>
      <c r="C56" s="50"/>
      <c r="D56" s="50"/>
      <c r="E56" s="50"/>
      <c r="J56" s="30"/>
      <c r="K56" s="30"/>
      <c r="L56" s="30"/>
    </row>
  </sheetData>
  <sheetProtection/>
  <autoFilter ref="A5:GH49"/>
  <mergeCells count="30">
    <mergeCell ref="A56:E56"/>
    <mergeCell ref="A51:F51"/>
    <mergeCell ref="A52:O52"/>
    <mergeCell ref="A53:O53"/>
    <mergeCell ref="A54:E54"/>
    <mergeCell ref="K54:L54"/>
    <mergeCell ref="A55:E55"/>
    <mergeCell ref="K55:L55"/>
    <mergeCell ref="M55:N55"/>
    <mergeCell ref="O6:O20"/>
    <mergeCell ref="O21:O35"/>
    <mergeCell ref="O36:O46"/>
    <mergeCell ref="A1:B1"/>
    <mergeCell ref="A2:O2"/>
    <mergeCell ref="A4:A5"/>
    <mergeCell ref="B4:B5"/>
    <mergeCell ref="C4:C5"/>
    <mergeCell ref="D4:D5"/>
    <mergeCell ref="E4:E5"/>
    <mergeCell ref="F4:F5"/>
    <mergeCell ref="G4:G5"/>
    <mergeCell ref="O4:O5"/>
    <mergeCell ref="H4:H5"/>
    <mergeCell ref="I4:I5"/>
    <mergeCell ref="J4:J5"/>
    <mergeCell ref="K4:K5"/>
    <mergeCell ref="L4:L5"/>
    <mergeCell ref="M4:M5"/>
    <mergeCell ref="N4:N5"/>
    <mergeCell ref="O47:O50"/>
  </mergeCells>
  <printOptions/>
  <pageMargins left="0.25" right="0.25" top="0.75" bottom="0.75" header="0.3" footer="0.3"/>
  <pageSetup fitToHeight="0" fitToWidth="1" horizontalDpi="600" verticalDpi="600" orientation="landscape" paperSize="9" scale="97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38"/>
  <sheetViews>
    <sheetView zoomScalePageLayoutView="0" workbookViewId="0" topLeftCell="A1">
      <pane ySplit="5" topLeftCell="A126" activePane="bottomLeft" state="frozen"/>
      <selection pane="topLeft" activeCell="A5" sqref="A5"/>
      <selection pane="bottomLeft" activeCell="E123" sqref="E123"/>
    </sheetView>
  </sheetViews>
  <sheetFormatPr defaultColWidth="9.00390625" defaultRowHeight="14.25"/>
  <cols>
    <col min="1" max="1" width="5.125" style="4" customWidth="1"/>
    <col min="2" max="2" width="8.25390625" style="5" customWidth="1"/>
    <col min="3" max="3" width="6.875" style="5" customWidth="1"/>
    <col min="4" max="4" width="7.50390625" style="5" bestFit="1" customWidth="1"/>
    <col min="5" max="5" width="18.375" style="9" customWidth="1"/>
    <col min="6" max="6" width="9.00390625" style="5" customWidth="1"/>
    <col min="7" max="7" width="12.00390625" style="7" customWidth="1"/>
    <col min="8" max="8" width="10.75390625" style="5" customWidth="1"/>
    <col min="9" max="9" width="9.375" style="5" customWidth="1"/>
    <col min="10" max="10" width="10.125" style="8" customWidth="1"/>
    <col min="11" max="11" width="14.375" style="8" bestFit="1" customWidth="1"/>
    <col min="12" max="12" width="11.50390625" style="8" customWidth="1"/>
    <col min="13" max="13" width="7.25390625" style="5" customWidth="1"/>
    <col min="14" max="14" width="6.75390625" style="5" customWidth="1"/>
    <col min="15" max="210" width="9.00390625" style="5" customWidth="1"/>
  </cols>
  <sheetData>
    <row r="1" spans="1:15" ht="20.25">
      <c r="A1" s="43" t="s">
        <v>0</v>
      </c>
      <c r="B1" s="43"/>
      <c r="C1" s="7"/>
      <c r="D1" s="7"/>
      <c r="F1" s="7"/>
      <c r="H1" s="7"/>
      <c r="I1" s="7"/>
      <c r="J1" s="20"/>
      <c r="K1" s="20"/>
      <c r="L1" s="20"/>
      <c r="M1" s="7"/>
      <c r="N1" s="7"/>
      <c r="O1" s="7"/>
    </row>
    <row r="2" spans="1:15" ht="25.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5"/>
      <c r="K2" s="45"/>
      <c r="L2" s="45"/>
      <c r="M2" s="44"/>
      <c r="N2" s="44"/>
      <c r="O2" s="44"/>
    </row>
    <row r="3" spans="1:15" ht="23.25" customHeight="1">
      <c r="A3" s="10" t="s">
        <v>2</v>
      </c>
      <c r="B3" s="11"/>
      <c r="C3" s="11"/>
      <c r="D3" s="11"/>
      <c r="E3" s="40"/>
      <c r="F3" s="11"/>
      <c r="G3" s="13"/>
      <c r="H3" s="46" t="s">
        <v>146</v>
      </c>
      <c r="I3" s="46"/>
      <c r="J3" s="47"/>
      <c r="K3" s="47"/>
      <c r="L3" s="31"/>
      <c r="M3" s="13"/>
      <c r="N3" s="13"/>
      <c r="O3" s="13"/>
    </row>
    <row r="4" spans="1:15" ht="24.75" customHeight="1">
      <c r="A4" s="48" t="s">
        <v>3</v>
      </c>
      <c r="B4" s="49" t="s">
        <v>4</v>
      </c>
      <c r="C4" s="49" t="s">
        <v>5</v>
      </c>
      <c r="D4" s="49" t="s">
        <v>6</v>
      </c>
      <c r="E4" s="49" t="s">
        <v>7</v>
      </c>
      <c r="F4" s="49" t="s">
        <v>8</v>
      </c>
      <c r="G4" s="49" t="s">
        <v>9</v>
      </c>
      <c r="H4" s="49" t="s">
        <v>10</v>
      </c>
      <c r="I4" s="49" t="s">
        <v>11</v>
      </c>
      <c r="J4" s="56" t="s">
        <v>12</v>
      </c>
      <c r="K4" s="56" t="s">
        <v>13</v>
      </c>
      <c r="L4" s="56" t="s">
        <v>14</v>
      </c>
      <c r="M4" s="49" t="s">
        <v>15</v>
      </c>
      <c r="N4" s="49" t="s">
        <v>16</v>
      </c>
      <c r="O4" s="58" t="s">
        <v>17</v>
      </c>
    </row>
    <row r="5" spans="1:15" s="5" customFormat="1" ht="24.75" customHeight="1">
      <c r="A5" s="48"/>
      <c r="B5" s="49"/>
      <c r="C5" s="49"/>
      <c r="D5" s="49"/>
      <c r="E5" s="49"/>
      <c r="F5" s="49"/>
      <c r="G5" s="49"/>
      <c r="H5" s="49"/>
      <c r="I5" s="49"/>
      <c r="J5" s="56"/>
      <c r="K5" s="56"/>
      <c r="L5" s="56"/>
      <c r="M5" s="49"/>
      <c r="N5" s="49"/>
      <c r="O5" s="58"/>
    </row>
    <row r="6" spans="1:15" s="3" customFormat="1" ht="20.25" customHeight="1">
      <c r="A6" s="15">
        <f aca="true" t="shared" si="0" ref="A6:A69">ROW()-5</f>
        <v>1</v>
      </c>
      <c r="B6" s="16" t="s">
        <v>147</v>
      </c>
      <c r="C6" s="41">
        <v>201</v>
      </c>
      <c r="D6" s="16" t="str">
        <f aca="true" t="shared" si="1" ref="D6:D69">LEFT(C6,LEN(C6)-2)</f>
        <v>2</v>
      </c>
      <c r="E6" s="33" t="s">
        <v>18</v>
      </c>
      <c r="F6" s="17">
        <v>2.8</v>
      </c>
      <c r="G6" s="18">
        <v>84.11</v>
      </c>
      <c r="H6" s="19">
        <f aca="true" t="shared" si="2" ref="H6:H69">G6-I6</f>
        <v>15.030000000000001</v>
      </c>
      <c r="I6" s="19">
        <v>69.08</v>
      </c>
      <c r="J6" s="17">
        <f aca="true" t="shared" si="3" ref="J6:J69">L6/G6</f>
        <v>7637.700630127214</v>
      </c>
      <c r="K6" s="17">
        <f aca="true" t="shared" si="4" ref="K6:K69">L6/I6</f>
        <v>9299.464389114071</v>
      </c>
      <c r="L6" s="17">
        <v>642407</v>
      </c>
      <c r="M6" s="23" t="s">
        <v>19</v>
      </c>
      <c r="N6" s="23" t="s">
        <v>20</v>
      </c>
      <c r="O6" s="42" t="s">
        <v>132</v>
      </c>
    </row>
    <row r="7" spans="1:15" s="3" customFormat="1" ht="20.25" customHeight="1">
      <c r="A7" s="15">
        <f t="shared" si="0"/>
        <v>2</v>
      </c>
      <c r="B7" s="16" t="s">
        <v>147</v>
      </c>
      <c r="C7" s="41">
        <v>202</v>
      </c>
      <c r="D7" s="16" t="str">
        <f t="shared" si="1"/>
        <v>2</v>
      </c>
      <c r="E7" s="33" t="s">
        <v>18</v>
      </c>
      <c r="F7" s="17">
        <v>2.8</v>
      </c>
      <c r="G7" s="18">
        <v>84.1</v>
      </c>
      <c r="H7" s="19">
        <f t="shared" si="2"/>
        <v>15.030000000000001</v>
      </c>
      <c r="I7" s="19">
        <v>69.07</v>
      </c>
      <c r="J7" s="17">
        <f t="shared" si="3"/>
        <v>7600.321046373366</v>
      </c>
      <c r="K7" s="17">
        <f t="shared" si="4"/>
        <v>9254.191400028956</v>
      </c>
      <c r="L7" s="17">
        <v>639187</v>
      </c>
      <c r="M7" s="23" t="s">
        <v>19</v>
      </c>
      <c r="N7" s="23" t="s">
        <v>20</v>
      </c>
      <c r="O7" s="42"/>
    </row>
    <row r="8" spans="1:15" s="3" customFormat="1" ht="20.25" customHeight="1">
      <c r="A8" s="15">
        <f t="shared" si="0"/>
        <v>3</v>
      </c>
      <c r="B8" s="16" t="s">
        <v>147</v>
      </c>
      <c r="C8" s="41">
        <v>203</v>
      </c>
      <c r="D8" s="16" t="str">
        <f t="shared" si="1"/>
        <v>2</v>
      </c>
      <c r="E8" s="33" t="s">
        <v>21</v>
      </c>
      <c r="F8" s="17">
        <v>2.8</v>
      </c>
      <c r="G8" s="18">
        <v>117</v>
      </c>
      <c r="H8" s="19">
        <f t="shared" si="2"/>
        <v>20.909999999999997</v>
      </c>
      <c r="I8" s="19">
        <v>96.09</v>
      </c>
      <c r="J8" s="17">
        <f t="shared" si="3"/>
        <v>7869.82905982906</v>
      </c>
      <c r="K8" s="17">
        <f t="shared" si="4"/>
        <v>9582.37069414091</v>
      </c>
      <c r="L8" s="17">
        <v>920770</v>
      </c>
      <c r="M8" s="23" t="s">
        <v>19</v>
      </c>
      <c r="N8" s="23" t="s">
        <v>20</v>
      </c>
      <c r="O8" s="42"/>
    </row>
    <row r="9" spans="1:15" s="3" customFormat="1" ht="20.25" customHeight="1">
      <c r="A9" s="15">
        <f t="shared" si="0"/>
        <v>4</v>
      </c>
      <c r="B9" s="16" t="s">
        <v>147</v>
      </c>
      <c r="C9" s="41">
        <v>204</v>
      </c>
      <c r="D9" s="16" t="str">
        <f t="shared" si="1"/>
        <v>2</v>
      </c>
      <c r="E9" s="33" t="s">
        <v>21</v>
      </c>
      <c r="F9" s="17">
        <v>2.8</v>
      </c>
      <c r="G9" s="18">
        <v>96.33</v>
      </c>
      <c r="H9" s="19">
        <f t="shared" si="2"/>
        <v>17.22</v>
      </c>
      <c r="I9" s="19">
        <v>79.11</v>
      </c>
      <c r="J9" s="17">
        <f t="shared" si="3"/>
        <v>8006.322018062909</v>
      </c>
      <c r="K9" s="17">
        <f t="shared" si="4"/>
        <v>9749.07091391733</v>
      </c>
      <c r="L9" s="17">
        <v>771249</v>
      </c>
      <c r="M9" s="23" t="s">
        <v>19</v>
      </c>
      <c r="N9" s="23" t="s">
        <v>20</v>
      </c>
      <c r="O9" s="42"/>
    </row>
    <row r="10" spans="1:15" s="3" customFormat="1" ht="20.25" customHeight="1">
      <c r="A10" s="15">
        <f t="shared" si="0"/>
        <v>5</v>
      </c>
      <c r="B10" s="16" t="s">
        <v>147</v>
      </c>
      <c r="C10" s="41">
        <v>206</v>
      </c>
      <c r="D10" s="16" t="str">
        <f t="shared" si="1"/>
        <v>2</v>
      </c>
      <c r="E10" s="33" t="s">
        <v>21</v>
      </c>
      <c r="F10" s="17">
        <v>2.8</v>
      </c>
      <c r="G10" s="18">
        <v>117</v>
      </c>
      <c r="H10" s="19">
        <f t="shared" si="2"/>
        <v>20.909999999999997</v>
      </c>
      <c r="I10" s="19">
        <v>96.09</v>
      </c>
      <c r="J10" s="17">
        <f t="shared" si="3"/>
        <v>8098.863247863248</v>
      </c>
      <c r="K10" s="17">
        <f t="shared" si="4"/>
        <v>9861.244666458528</v>
      </c>
      <c r="L10" s="17">
        <v>947567</v>
      </c>
      <c r="M10" s="23" t="s">
        <v>19</v>
      </c>
      <c r="N10" s="23" t="s">
        <v>20</v>
      </c>
      <c r="O10" s="42"/>
    </row>
    <row r="11" spans="1:15" s="3" customFormat="1" ht="20.25" customHeight="1">
      <c r="A11" s="15">
        <f t="shared" si="0"/>
        <v>6</v>
      </c>
      <c r="B11" s="16" t="s">
        <v>147</v>
      </c>
      <c r="C11" s="41">
        <v>301</v>
      </c>
      <c r="D11" s="16" t="str">
        <f t="shared" si="1"/>
        <v>3</v>
      </c>
      <c r="E11" s="33" t="s">
        <v>18</v>
      </c>
      <c r="F11" s="17">
        <v>2.8</v>
      </c>
      <c r="G11" s="18">
        <v>84.11</v>
      </c>
      <c r="H11" s="19">
        <f t="shared" si="2"/>
        <v>15.030000000000001</v>
      </c>
      <c r="I11" s="19">
        <v>69.08</v>
      </c>
      <c r="J11" s="17">
        <f t="shared" si="3"/>
        <v>7713.363452621567</v>
      </c>
      <c r="K11" s="17">
        <f t="shared" si="4"/>
        <v>9391.58946149392</v>
      </c>
      <c r="L11" s="17">
        <v>648771</v>
      </c>
      <c r="M11" s="23" t="s">
        <v>19</v>
      </c>
      <c r="N11" s="23" t="s">
        <v>20</v>
      </c>
      <c r="O11" s="42"/>
    </row>
    <row r="12" spans="1:15" s="3" customFormat="1" ht="20.25" customHeight="1">
      <c r="A12" s="15">
        <f t="shared" si="0"/>
        <v>7</v>
      </c>
      <c r="B12" s="16" t="s">
        <v>147</v>
      </c>
      <c r="C12" s="41">
        <v>304</v>
      </c>
      <c r="D12" s="16" t="str">
        <f t="shared" si="1"/>
        <v>3</v>
      </c>
      <c r="E12" s="33" t="s">
        <v>21</v>
      </c>
      <c r="F12" s="17">
        <v>2.8</v>
      </c>
      <c r="G12" s="18">
        <v>96.33</v>
      </c>
      <c r="H12" s="19">
        <f t="shared" si="2"/>
        <v>17.22</v>
      </c>
      <c r="I12" s="19">
        <v>79.11</v>
      </c>
      <c r="J12" s="17">
        <f t="shared" si="3"/>
        <v>8266.137236582581</v>
      </c>
      <c r="K12" s="17">
        <f t="shared" si="4"/>
        <v>10065.440525850083</v>
      </c>
      <c r="L12" s="17">
        <v>796277</v>
      </c>
      <c r="M12" s="23" t="s">
        <v>19</v>
      </c>
      <c r="N12" s="23" t="s">
        <v>20</v>
      </c>
      <c r="O12" s="42"/>
    </row>
    <row r="13" spans="1:15" s="3" customFormat="1" ht="20.25" customHeight="1">
      <c r="A13" s="15">
        <f t="shared" si="0"/>
        <v>8</v>
      </c>
      <c r="B13" s="16" t="s">
        <v>147</v>
      </c>
      <c r="C13" s="41">
        <v>305</v>
      </c>
      <c r="D13" s="16" t="str">
        <f t="shared" si="1"/>
        <v>3</v>
      </c>
      <c r="E13" s="33" t="s">
        <v>21</v>
      </c>
      <c r="F13" s="17">
        <v>2.8</v>
      </c>
      <c r="G13" s="18">
        <v>96.33</v>
      </c>
      <c r="H13" s="19">
        <f t="shared" si="2"/>
        <v>17.22</v>
      </c>
      <c r="I13" s="19">
        <v>79.11</v>
      </c>
      <c r="J13" s="17">
        <f t="shared" si="3"/>
        <v>8060.043600124572</v>
      </c>
      <c r="K13" s="17">
        <f t="shared" si="4"/>
        <v>9814.486158513462</v>
      </c>
      <c r="L13" s="17">
        <v>776424</v>
      </c>
      <c r="M13" s="23" t="s">
        <v>19</v>
      </c>
      <c r="N13" s="23" t="s">
        <v>20</v>
      </c>
      <c r="O13" s="42"/>
    </row>
    <row r="14" spans="1:15" s="3" customFormat="1" ht="20.25" customHeight="1">
      <c r="A14" s="15">
        <f t="shared" si="0"/>
        <v>9</v>
      </c>
      <c r="B14" s="16" t="s">
        <v>147</v>
      </c>
      <c r="C14" s="41">
        <v>306</v>
      </c>
      <c r="D14" s="16" t="str">
        <f t="shared" si="1"/>
        <v>3</v>
      </c>
      <c r="E14" s="33" t="s">
        <v>21</v>
      </c>
      <c r="F14" s="17">
        <v>2.8</v>
      </c>
      <c r="G14" s="18">
        <v>117</v>
      </c>
      <c r="H14" s="19">
        <f t="shared" si="2"/>
        <v>20.909999999999997</v>
      </c>
      <c r="I14" s="19">
        <v>96.09</v>
      </c>
      <c r="J14" s="17">
        <f t="shared" si="3"/>
        <v>8241.700854700855</v>
      </c>
      <c r="K14" s="17">
        <f t="shared" si="4"/>
        <v>10035.164949526485</v>
      </c>
      <c r="L14" s="17">
        <v>964279</v>
      </c>
      <c r="M14" s="23" t="s">
        <v>19</v>
      </c>
      <c r="N14" s="23" t="s">
        <v>20</v>
      </c>
      <c r="O14" s="42"/>
    </row>
    <row r="15" spans="1:15" s="3" customFormat="1" ht="20.25" customHeight="1">
      <c r="A15" s="15">
        <f t="shared" si="0"/>
        <v>10</v>
      </c>
      <c r="B15" s="16" t="s">
        <v>147</v>
      </c>
      <c r="C15" s="41">
        <v>401</v>
      </c>
      <c r="D15" s="16" t="str">
        <f t="shared" si="1"/>
        <v>4</v>
      </c>
      <c r="E15" s="33" t="s">
        <v>18</v>
      </c>
      <c r="F15" s="17">
        <v>2.8</v>
      </c>
      <c r="G15" s="18">
        <v>84.11</v>
      </c>
      <c r="H15" s="19">
        <f t="shared" si="2"/>
        <v>15.030000000000001</v>
      </c>
      <c r="I15" s="19">
        <v>69.08</v>
      </c>
      <c r="J15" s="17">
        <f t="shared" si="3"/>
        <v>7773.962667934848</v>
      </c>
      <c r="K15" s="17">
        <f t="shared" si="4"/>
        <v>9465.373480023161</v>
      </c>
      <c r="L15" s="17">
        <v>653868</v>
      </c>
      <c r="M15" s="23" t="s">
        <v>19</v>
      </c>
      <c r="N15" s="23" t="s">
        <v>20</v>
      </c>
      <c r="O15" s="42"/>
    </row>
    <row r="16" spans="1:15" s="3" customFormat="1" ht="20.25" customHeight="1">
      <c r="A16" s="15">
        <f t="shared" si="0"/>
        <v>11</v>
      </c>
      <c r="B16" s="16" t="s">
        <v>147</v>
      </c>
      <c r="C16" s="41">
        <v>402</v>
      </c>
      <c r="D16" s="16" t="str">
        <f t="shared" si="1"/>
        <v>4</v>
      </c>
      <c r="E16" s="33" t="s">
        <v>18</v>
      </c>
      <c r="F16" s="17">
        <v>2.8</v>
      </c>
      <c r="G16" s="18">
        <v>84.1</v>
      </c>
      <c r="H16" s="19">
        <f t="shared" si="2"/>
        <v>15.030000000000001</v>
      </c>
      <c r="I16" s="19">
        <v>69.07</v>
      </c>
      <c r="J16" s="17">
        <f t="shared" si="3"/>
        <v>7734.185493460167</v>
      </c>
      <c r="K16" s="17">
        <f t="shared" si="4"/>
        <v>9417.185464022008</v>
      </c>
      <c r="L16" s="17">
        <v>650445</v>
      </c>
      <c r="M16" s="23" t="s">
        <v>19</v>
      </c>
      <c r="N16" s="23" t="s">
        <v>20</v>
      </c>
      <c r="O16" s="42"/>
    </row>
    <row r="17" spans="1:15" s="3" customFormat="1" ht="20.25" customHeight="1">
      <c r="A17" s="15">
        <f t="shared" si="0"/>
        <v>12</v>
      </c>
      <c r="B17" s="16" t="s">
        <v>147</v>
      </c>
      <c r="C17" s="41">
        <v>403</v>
      </c>
      <c r="D17" s="16" t="str">
        <f t="shared" si="1"/>
        <v>4</v>
      </c>
      <c r="E17" s="33" t="s">
        <v>21</v>
      </c>
      <c r="F17" s="17">
        <v>2.8</v>
      </c>
      <c r="G17" s="18">
        <v>117</v>
      </c>
      <c r="H17" s="19">
        <f t="shared" si="2"/>
        <v>20.909999999999997</v>
      </c>
      <c r="I17" s="19">
        <v>96.09</v>
      </c>
      <c r="J17" s="17">
        <f t="shared" si="3"/>
        <v>8069.623931623932</v>
      </c>
      <c r="K17" s="17">
        <f t="shared" si="4"/>
        <v>9825.642626704132</v>
      </c>
      <c r="L17" s="17">
        <v>944146</v>
      </c>
      <c r="M17" s="23" t="s">
        <v>19</v>
      </c>
      <c r="N17" s="23" t="s">
        <v>20</v>
      </c>
      <c r="O17" s="42"/>
    </row>
    <row r="18" spans="1:15" s="3" customFormat="1" ht="20.25" customHeight="1">
      <c r="A18" s="15">
        <f t="shared" si="0"/>
        <v>13</v>
      </c>
      <c r="B18" s="16" t="s">
        <v>147</v>
      </c>
      <c r="C18" s="41">
        <v>404</v>
      </c>
      <c r="D18" s="16" t="str">
        <f t="shared" si="1"/>
        <v>4</v>
      </c>
      <c r="E18" s="33" t="s">
        <v>21</v>
      </c>
      <c r="F18" s="17">
        <v>2.8</v>
      </c>
      <c r="G18" s="18">
        <v>96.33</v>
      </c>
      <c r="H18" s="19">
        <f t="shared" si="2"/>
        <v>17.22</v>
      </c>
      <c r="I18" s="19">
        <v>79.11</v>
      </c>
      <c r="J18" s="17">
        <f t="shared" si="3"/>
        <v>8369.189245302607</v>
      </c>
      <c r="K18" s="17">
        <f t="shared" si="4"/>
        <v>10190.92402983188</v>
      </c>
      <c r="L18" s="17">
        <v>806204</v>
      </c>
      <c r="M18" s="23" t="s">
        <v>19</v>
      </c>
      <c r="N18" s="23" t="s">
        <v>20</v>
      </c>
      <c r="O18" s="42"/>
    </row>
    <row r="19" spans="1:15" s="3" customFormat="1" ht="20.25" customHeight="1">
      <c r="A19" s="15">
        <f t="shared" si="0"/>
        <v>14</v>
      </c>
      <c r="B19" s="16" t="s">
        <v>147</v>
      </c>
      <c r="C19" s="41">
        <v>405</v>
      </c>
      <c r="D19" s="16" t="str">
        <f t="shared" si="1"/>
        <v>4</v>
      </c>
      <c r="E19" s="33" t="s">
        <v>21</v>
      </c>
      <c r="F19" s="17">
        <v>2.8</v>
      </c>
      <c r="G19" s="18">
        <v>96.33</v>
      </c>
      <c r="H19" s="19">
        <f t="shared" si="2"/>
        <v>17.22</v>
      </c>
      <c r="I19" s="19">
        <v>79.11</v>
      </c>
      <c r="J19" s="17">
        <f t="shared" si="3"/>
        <v>8163.085227862556</v>
      </c>
      <c r="K19" s="17">
        <f t="shared" si="4"/>
        <v>9939.957021868284</v>
      </c>
      <c r="L19" s="17">
        <v>786350</v>
      </c>
      <c r="M19" s="23" t="s">
        <v>19</v>
      </c>
      <c r="N19" s="23" t="s">
        <v>20</v>
      </c>
      <c r="O19" s="42"/>
    </row>
    <row r="20" spans="1:15" s="3" customFormat="1" ht="20.25" customHeight="1">
      <c r="A20" s="15">
        <f t="shared" si="0"/>
        <v>15</v>
      </c>
      <c r="B20" s="16" t="s">
        <v>147</v>
      </c>
      <c r="C20" s="41">
        <v>406</v>
      </c>
      <c r="D20" s="16" t="str">
        <f t="shared" si="1"/>
        <v>4</v>
      </c>
      <c r="E20" s="33" t="s">
        <v>21</v>
      </c>
      <c r="F20" s="17">
        <v>2.8</v>
      </c>
      <c r="G20" s="18">
        <v>117</v>
      </c>
      <c r="H20" s="19">
        <f t="shared" si="2"/>
        <v>20.909999999999997</v>
      </c>
      <c r="I20" s="19">
        <v>96.09</v>
      </c>
      <c r="J20" s="17">
        <f t="shared" si="3"/>
        <v>8303.461538461539</v>
      </c>
      <c r="K20" s="17">
        <f t="shared" si="4"/>
        <v>10110.365282547611</v>
      </c>
      <c r="L20" s="17">
        <v>971505</v>
      </c>
      <c r="M20" s="23" t="s">
        <v>19</v>
      </c>
      <c r="N20" s="23" t="s">
        <v>20</v>
      </c>
      <c r="O20" s="42"/>
    </row>
    <row r="21" spans="1:15" s="3" customFormat="1" ht="20.25" customHeight="1">
      <c r="A21" s="15">
        <f t="shared" si="0"/>
        <v>16</v>
      </c>
      <c r="B21" s="16" t="s">
        <v>147</v>
      </c>
      <c r="C21" s="41">
        <v>504</v>
      </c>
      <c r="D21" s="16" t="str">
        <f t="shared" si="1"/>
        <v>5</v>
      </c>
      <c r="E21" s="33" t="s">
        <v>21</v>
      </c>
      <c r="F21" s="17">
        <v>2.8</v>
      </c>
      <c r="G21" s="18">
        <v>96.33</v>
      </c>
      <c r="H21" s="19">
        <f t="shared" si="2"/>
        <v>17.22</v>
      </c>
      <c r="I21" s="19">
        <v>79.11</v>
      </c>
      <c r="J21" s="17">
        <f t="shared" si="3"/>
        <v>8400.11419080245</v>
      </c>
      <c r="K21" s="17">
        <f t="shared" si="4"/>
        <v>10228.580457590697</v>
      </c>
      <c r="L21" s="17">
        <v>809183</v>
      </c>
      <c r="M21" s="23" t="s">
        <v>19</v>
      </c>
      <c r="N21" s="23" t="s">
        <v>20</v>
      </c>
      <c r="O21" s="42"/>
    </row>
    <row r="22" spans="1:15" s="3" customFormat="1" ht="20.25" customHeight="1">
      <c r="A22" s="15">
        <f t="shared" si="0"/>
        <v>17</v>
      </c>
      <c r="B22" s="16" t="s">
        <v>147</v>
      </c>
      <c r="C22" s="41">
        <v>505</v>
      </c>
      <c r="D22" s="16" t="str">
        <f t="shared" si="1"/>
        <v>5</v>
      </c>
      <c r="E22" s="33" t="s">
        <v>21</v>
      </c>
      <c r="F22" s="17">
        <v>2.8</v>
      </c>
      <c r="G22" s="18">
        <v>96.33</v>
      </c>
      <c r="H22" s="19">
        <f t="shared" si="2"/>
        <v>17.22</v>
      </c>
      <c r="I22" s="19">
        <v>79.11</v>
      </c>
      <c r="J22" s="17">
        <f t="shared" si="3"/>
        <v>7933.831620471296</v>
      </c>
      <c r="K22" s="17">
        <f t="shared" si="4"/>
        <v>9660.801415750222</v>
      </c>
      <c r="L22" s="17">
        <v>764266</v>
      </c>
      <c r="M22" s="23" t="s">
        <v>19</v>
      </c>
      <c r="N22" s="23" t="s">
        <v>20</v>
      </c>
      <c r="O22" s="42"/>
    </row>
    <row r="23" spans="1:15" s="3" customFormat="1" ht="20.25" customHeight="1">
      <c r="A23" s="15">
        <f t="shared" si="0"/>
        <v>18</v>
      </c>
      <c r="B23" s="16" t="s">
        <v>147</v>
      </c>
      <c r="C23" s="41">
        <v>506</v>
      </c>
      <c r="D23" s="16" t="str">
        <f t="shared" si="1"/>
        <v>5</v>
      </c>
      <c r="E23" s="33" t="s">
        <v>21</v>
      </c>
      <c r="F23" s="17">
        <v>2.8</v>
      </c>
      <c r="G23" s="18">
        <v>117</v>
      </c>
      <c r="H23" s="19">
        <f t="shared" si="2"/>
        <v>20.909999999999997</v>
      </c>
      <c r="I23" s="19">
        <v>96.09</v>
      </c>
      <c r="J23" s="17">
        <f t="shared" si="3"/>
        <v>8334.333333333334</v>
      </c>
      <c r="K23" s="17">
        <f t="shared" si="4"/>
        <v>10147.955042147985</v>
      </c>
      <c r="L23" s="17">
        <v>975117</v>
      </c>
      <c r="M23" s="23" t="s">
        <v>19</v>
      </c>
      <c r="N23" s="23" t="s">
        <v>20</v>
      </c>
      <c r="O23" s="42"/>
    </row>
    <row r="24" spans="1:15" s="3" customFormat="1" ht="20.25" customHeight="1">
      <c r="A24" s="15">
        <f t="shared" si="0"/>
        <v>19</v>
      </c>
      <c r="B24" s="16" t="s">
        <v>147</v>
      </c>
      <c r="C24" s="41">
        <v>601</v>
      </c>
      <c r="D24" s="16" t="str">
        <f t="shared" si="1"/>
        <v>6</v>
      </c>
      <c r="E24" s="33" t="s">
        <v>18</v>
      </c>
      <c r="F24" s="17">
        <v>2.8</v>
      </c>
      <c r="G24" s="18">
        <v>84.11</v>
      </c>
      <c r="H24" s="19">
        <f t="shared" si="2"/>
        <v>15.030000000000001</v>
      </c>
      <c r="I24" s="19">
        <v>69.08</v>
      </c>
      <c r="J24" s="17">
        <f t="shared" si="3"/>
        <v>7868.838425870884</v>
      </c>
      <c r="K24" s="17">
        <f t="shared" si="4"/>
        <v>9580.891719745223</v>
      </c>
      <c r="L24" s="17">
        <v>661848</v>
      </c>
      <c r="M24" s="23" t="s">
        <v>19</v>
      </c>
      <c r="N24" s="23" t="s">
        <v>20</v>
      </c>
      <c r="O24" s="42"/>
    </row>
    <row r="25" spans="1:15" s="3" customFormat="1" ht="20.25" customHeight="1">
      <c r="A25" s="15">
        <f t="shared" si="0"/>
        <v>20</v>
      </c>
      <c r="B25" s="16" t="s">
        <v>147</v>
      </c>
      <c r="C25" s="41">
        <v>604</v>
      </c>
      <c r="D25" s="16" t="str">
        <f t="shared" si="1"/>
        <v>6</v>
      </c>
      <c r="E25" s="33" t="s">
        <v>21</v>
      </c>
      <c r="F25" s="17">
        <v>2.8</v>
      </c>
      <c r="G25" s="18">
        <v>96.33</v>
      </c>
      <c r="H25" s="19">
        <f t="shared" si="2"/>
        <v>17.22</v>
      </c>
      <c r="I25" s="19">
        <v>79.11</v>
      </c>
      <c r="J25" s="17">
        <f t="shared" si="3"/>
        <v>8431.018374338213</v>
      </c>
      <c r="K25" s="17">
        <f t="shared" si="4"/>
        <v>10266.211604095563</v>
      </c>
      <c r="L25" s="17">
        <v>812160</v>
      </c>
      <c r="M25" s="23" t="s">
        <v>19</v>
      </c>
      <c r="N25" s="23" t="s">
        <v>20</v>
      </c>
      <c r="O25" s="42"/>
    </row>
    <row r="26" spans="1:15" s="3" customFormat="1" ht="20.25" customHeight="1">
      <c r="A26" s="15">
        <f t="shared" si="0"/>
        <v>21</v>
      </c>
      <c r="B26" s="16" t="s">
        <v>147</v>
      </c>
      <c r="C26" s="41">
        <v>605</v>
      </c>
      <c r="D26" s="16" t="str">
        <f t="shared" si="1"/>
        <v>6</v>
      </c>
      <c r="E26" s="33" t="s">
        <v>21</v>
      </c>
      <c r="F26" s="17">
        <v>2.8</v>
      </c>
      <c r="G26" s="18">
        <v>96.33</v>
      </c>
      <c r="H26" s="19">
        <f t="shared" si="2"/>
        <v>17.22</v>
      </c>
      <c r="I26" s="19">
        <v>79.11</v>
      </c>
      <c r="J26" s="17">
        <f t="shared" si="3"/>
        <v>8224.914356898164</v>
      </c>
      <c r="K26" s="17">
        <f t="shared" si="4"/>
        <v>10015.244596131968</v>
      </c>
      <c r="L26" s="17">
        <v>792306</v>
      </c>
      <c r="M26" s="23" t="s">
        <v>19</v>
      </c>
      <c r="N26" s="23" t="s">
        <v>20</v>
      </c>
      <c r="O26" s="42"/>
    </row>
    <row r="27" spans="1:15" s="3" customFormat="1" ht="20.25" customHeight="1">
      <c r="A27" s="15">
        <f t="shared" si="0"/>
        <v>22</v>
      </c>
      <c r="B27" s="16" t="s">
        <v>147</v>
      </c>
      <c r="C27" s="41">
        <v>701</v>
      </c>
      <c r="D27" s="16" t="str">
        <f t="shared" si="1"/>
        <v>7</v>
      </c>
      <c r="E27" s="33" t="s">
        <v>18</v>
      </c>
      <c r="F27" s="17">
        <v>2.8</v>
      </c>
      <c r="G27" s="18">
        <v>84.11</v>
      </c>
      <c r="H27" s="19">
        <f t="shared" si="2"/>
        <v>15.030000000000001</v>
      </c>
      <c r="I27" s="19">
        <v>69.08</v>
      </c>
      <c r="J27" s="17">
        <f t="shared" si="3"/>
        <v>7899.393651171085</v>
      </c>
      <c r="K27" s="17">
        <f t="shared" si="4"/>
        <v>9618.094962362478</v>
      </c>
      <c r="L27" s="17">
        <v>664418</v>
      </c>
      <c r="M27" s="23" t="s">
        <v>19</v>
      </c>
      <c r="N27" s="23" t="s">
        <v>20</v>
      </c>
      <c r="O27" s="42" t="s">
        <v>132</v>
      </c>
    </row>
    <row r="28" spans="1:15" s="3" customFormat="1" ht="20.25" customHeight="1">
      <c r="A28" s="15">
        <f t="shared" si="0"/>
        <v>23</v>
      </c>
      <c r="B28" s="16" t="s">
        <v>147</v>
      </c>
      <c r="C28" s="41">
        <v>704</v>
      </c>
      <c r="D28" s="16" t="str">
        <f t="shared" si="1"/>
        <v>7</v>
      </c>
      <c r="E28" s="33" t="s">
        <v>21</v>
      </c>
      <c r="F28" s="17">
        <v>2.8</v>
      </c>
      <c r="G28" s="18">
        <v>96.33</v>
      </c>
      <c r="H28" s="19">
        <f t="shared" si="2"/>
        <v>17.22</v>
      </c>
      <c r="I28" s="19">
        <v>79.11</v>
      </c>
      <c r="J28" s="17">
        <f t="shared" si="3"/>
        <v>8461.943319838058</v>
      </c>
      <c r="K28" s="17">
        <f t="shared" si="4"/>
        <v>10303.86803185438</v>
      </c>
      <c r="L28" s="17">
        <v>815139</v>
      </c>
      <c r="M28" s="23" t="s">
        <v>19</v>
      </c>
      <c r="N28" s="23" t="s">
        <v>20</v>
      </c>
      <c r="O28" s="42"/>
    </row>
    <row r="29" spans="1:15" s="3" customFormat="1" ht="20.25" customHeight="1">
      <c r="A29" s="15">
        <f t="shared" si="0"/>
        <v>24</v>
      </c>
      <c r="B29" s="16" t="s">
        <v>147</v>
      </c>
      <c r="C29" s="41">
        <v>706</v>
      </c>
      <c r="D29" s="16" t="str">
        <f t="shared" si="1"/>
        <v>7</v>
      </c>
      <c r="E29" s="33" t="s">
        <v>21</v>
      </c>
      <c r="F29" s="17">
        <v>2.8</v>
      </c>
      <c r="G29" s="18">
        <v>117</v>
      </c>
      <c r="H29" s="19">
        <f t="shared" si="2"/>
        <v>20.909999999999997</v>
      </c>
      <c r="I29" s="19">
        <v>96.09</v>
      </c>
      <c r="J29" s="17">
        <f t="shared" si="3"/>
        <v>8396.094017094018</v>
      </c>
      <c r="K29" s="17">
        <f t="shared" si="4"/>
        <v>10223.155375169112</v>
      </c>
      <c r="L29" s="17">
        <v>982343</v>
      </c>
      <c r="M29" s="23" t="s">
        <v>19</v>
      </c>
      <c r="N29" s="23" t="s">
        <v>20</v>
      </c>
      <c r="O29" s="42"/>
    </row>
    <row r="30" spans="1:15" s="3" customFormat="1" ht="20.25" customHeight="1">
      <c r="A30" s="15">
        <f t="shared" si="0"/>
        <v>25</v>
      </c>
      <c r="B30" s="16" t="s">
        <v>147</v>
      </c>
      <c r="C30" s="41">
        <v>804</v>
      </c>
      <c r="D30" s="16" t="str">
        <f t="shared" si="1"/>
        <v>8</v>
      </c>
      <c r="E30" s="33" t="s">
        <v>21</v>
      </c>
      <c r="F30" s="17">
        <v>2.8</v>
      </c>
      <c r="G30" s="18">
        <v>96.33</v>
      </c>
      <c r="H30" s="19">
        <f t="shared" si="2"/>
        <v>17.22</v>
      </c>
      <c r="I30" s="19">
        <v>79.11</v>
      </c>
      <c r="J30" s="17">
        <f t="shared" si="3"/>
        <v>8492.868265337902</v>
      </c>
      <c r="K30" s="17">
        <f t="shared" si="4"/>
        <v>10341.524459613196</v>
      </c>
      <c r="L30" s="17">
        <v>818118</v>
      </c>
      <c r="M30" s="23" t="s">
        <v>19</v>
      </c>
      <c r="N30" s="23" t="s">
        <v>20</v>
      </c>
      <c r="O30" s="42"/>
    </row>
    <row r="31" spans="1:15" s="3" customFormat="1" ht="20.25" customHeight="1">
      <c r="A31" s="15">
        <f t="shared" si="0"/>
        <v>26</v>
      </c>
      <c r="B31" s="16" t="s">
        <v>147</v>
      </c>
      <c r="C31" s="41">
        <v>906</v>
      </c>
      <c r="D31" s="16" t="str">
        <f t="shared" si="1"/>
        <v>9</v>
      </c>
      <c r="E31" s="33" t="s">
        <v>21</v>
      </c>
      <c r="F31" s="17">
        <v>2.8</v>
      </c>
      <c r="G31" s="18">
        <v>117</v>
      </c>
      <c r="H31" s="19">
        <f t="shared" si="2"/>
        <v>20.909999999999997</v>
      </c>
      <c r="I31" s="19">
        <v>96.09</v>
      </c>
      <c r="J31" s="17">
        <f t="shared" si="3"/>
        <v>8354.051282051281</v>
      </c>
      <c r="K31" s="17">
        <f t="shared" si="4"/>
        <v>10171.963783952544</v>
      </c>
      <c r="L31" s="17">
        <v>977424</v>
      </c>
      <c r="M31" s="23" t="s">
        <v>19</v>
      </c>
      <c r="N31" s="23" t="s">
        <v>20</v>
      </c>
      <c r="O31" s="42"/>
    </row>
    <row r="32" spans="1:15" s="3" customFormat="1" ht="20.25" customHeight="1">
      <c r="A32" s="15">
        <f t="shared" si="0"/>
        <v>27</v>
      </c>
      <c r="B32" s="16" t="s">
        <v>147</v>
      </c>
      <c r="C32" s="41">
        <v>1004</v>
      </c>
      <c r="D32" s="16" t="str">
        <f t="shared" si="1"/>
        <v>10</v>
      </c>
      <c r="E32" s="33" t="s">
        <v>21</v>
      </c>
      <c r="F32" s="17">
        <v>2.8</v>
      </c>
      <c r="G32" s="18">
        <v>96.33</v>
      </c>
      <c r="H32" s="19">
        <f t="shared" si="2"/>
        <v>17.22</v>
      </c>
      <c r="I32" s="19">
        <v>79.11</v>
      </c>
      <c r="J32" s="17">
        <f t="shared" si="3"/>
        <v>8554.687013391467</v>
      </c>
      <c r="K32" s="17">
        <f t="shared" si="4"/>
        <v>10416.799393249905</v>
      </c>
      <c r="L32" s="17">
        <v>824073</v>
      </c>
      <c r="M32" s="23" t="s">
        <v>19</v>
      </c>
      <c r="N32" s="23" t="s">
        <v>20</v>
      </c>
      <c r="O32" s="42"/>
    </row>
    <row r="33" spans="1:15" s="3" customFormat="1" ht="20.25" customHeight="1">
      <c r="A33" s="15">
        <f t="shared" si="0"/>
        <v>28</v>
      </c>
      <c r="B33" s="16" t="s">
        <v>147</v>
      </c>
      <c r="C33" s="41">
        <v>1006</v>
      </c>
      <c r="D33" s="16" t="str">
        <f t="shared" si="1"/>
        <v>10</v>
      </c>
      <c r="E33" s="33" t="s">
        <v>21</v>
      </c>
      <c r="F33" s="17">
        <v>2.8</v>
      </c>
      <c r="G33" s="18">
        <v>117</v>
      </c>
      <c r="H33" s="19">
        <f t="shared" si="2"/>
        <v>20.909999999999997</v>
      </c>
      <c r="I33" s="19">
        <v>96.09</v>
      </c>
      <c r="J33" s="17">
        <f t="shared" si="3"/>
        <v>8384.606837606838</v>
      </c>
      <c r="K33" s="17">
        <f t="shared" si="4"/>
        <v>10209.16848787595</v>
      </c>
      <c r="L33" s="17">
        <v>980999</v>
      </c>
      <c r="M33" s="23" t="s">
        <v>19</v>
      </c>
      <c r="N33" s="23" t="s">
        <v>20</v>
      </c>
      <c r="O33" s="42"/>
    </row>
    <row r="34" spans="1:15" s="3" customFormat="1" ht="20.25" customHeight="1">
      <c r="A34" s="15">
        <f t="shared" si="0"/>
        <v>29</v>
      </c>
      <c r="B34" s="16" t="s">
        <v>147</v>
      </c>
      <c r="C34" s="41">
        <v>1101</v>
      </c>
      <c r="D34" s="16" t="str">
        <f t="shared" si="1"/>
        <v>11</v>
      </c>
      <c r="E34" s="33" t="s">
        <v>18</v>
      </c>
      <c r="F34" s="17">
        <v>2.8</v>
      </c>
      <c r="G34" s="18">
        <v>84.11</v>
      </c>
      <c r="H34" s="19">
        <f t="shared" si="2"/>
        <v>15.030000000000001</v>
      </c>
      <c r="I34" s="19">
        <v>69.08</v>
      </c>
      <c r="J34" s="17">
        <f t="shared" si="3"/>
        <v>7986.053976934966</v>
      </c>
      <c r="K34" s="17">
        <f t="shared" si="4"/>
        <v>9723.610306890561</v>
      </c>
      <c r="L34" s="17">
        <v>671707</v>
      </c>
      <c r="M34" s="23" t="s">
        <v>19</v>
      </c>
      <c r="N34" s="23" t="s">
        <v>20</v>
      </c>
      <c r="O34" s="42"/>
    </row>
    <row r="35" spans="1:15" s="3" customFormat="1" ht="20.25" customHeight="1">
      <c r="A35" s="15">
        <f t="shared" si="0"/>
        <v>30</v>
      </c>
      <c r="B35" s="16" t="s">
        <v>147</v>
      </c>
      <c r="C35" s="41">
        <v>1104</v>
      </c>
      <c r="D35" s="16" t="str">
        <f t="shared" si="1"/>
        <v>11</v>
      </c>
      <c r="E35" s="33" t="s">
        <v>21</v>
      </c>
      <c r="F35" s="17">
        <v>2.8</v>
      </c>
      <c r="G35" s="18">
        <v>96.33</v>
      </c>
      <c r="H35" s="19">
        <f t="shared" si="2"/>
        <v>17.22</v>
      </c>
      <c r="I35" s="19">
        <v>79.11</v>
      </c>
      <c r="J35" s="17">
        <f t="shared" si="3"/>
        <v>8585.60157790927</v>
      </c>
      <c r="K35" s="17">
        <f t="shared" si="4"/>
        <v>10454.443180381748</v>
      </c>
      <c r="L35" s="17">
        <v>827051</v>
      </c>
      <c r="M35" s="23" t="s">
        <v>19</v>
      </c>
      <c r="N35" s="23" t="s">
        <v>20</v>
      </c>
      <c r="O35" s="42"/>
    </row>
    <row r="36" spans="1:15" s="3" customFormat="1" ht="20.25" customHeight="1">
      <c r="A36" s="15">
        <f t="shared" si="0"/>
        <v>31</v>
      </c>
      <c r="B36" s="16" t="s">
        <v>147</v>
      </c>
      <c r="C36" s="41">
        <v>1106</v>
      </c>
      <c r="D36" s="16" t="str">
        <f t="shared" si="1"/>
        <v>11</v>
      </c>
      <c r="E36" s="33" t="s">
        <v>21</v>
      </c>
      <c r="F36" s="17">
        <v>2.8</v>
      </c>
      <c r="G36" s="18">
        <v>117</v>
      </c>
      <c r="H36" s="19">
        <f t="shared" si="2"/>
        <v>20.909999999999997</v>
      </c>
      <c r="I36" s="19">
        <v>96.09</v>
      </c>
      <c r="J36" s="17">
        <f t="shared" si="3"/>
        <v>8519.615384615385</v>
      </c>
      <c r="K36" s="17">
        <f t="shared" si="4"/>
        <v>10373.556041211365</v>
      </c>
      <c r="L36" s="17">
        <v>996795</v>
      </c>
      <c r="M36" s="23" t="s">
        <v>19</v>
      </c>
      <c r="N36" s="23" t="s">
        <v>20</v>
      </c>
      <c r="O36" s="42"/>
    </row>
    <row r="37" spans="1:15" s="3" customFormat="1" ht="20.25" customHeight="1">
      <c r="A37" s="15">
        <f t="shared" si="0"/>
        <v>32</v>
      </c>
      <c r="B37" s="16" t="s">
        <v>147</v>
      </c>
      <c r="C37" s="41">
        <v>1201</v>
      </c>
      <c r="D37" s="16" t="str">
        <f t="shared" si="1"/>
        <v>12</v>
      </c>
      <c r="E37" s="33" t="s">
        <v>18</v>
      </c>
      <c r="F37" s="17">
        <v>2.8</v>
      </c>
      <c r="G37" s="18">
        <v>84.11</v>
      </c>
      <c r="H37" s="19">
        <f t="shared" si="2"/>
        <v>15.030000000000001</v>
      </c>
      <c r="I37" s="19">
        <v>69.08</v>
      </c>
      <c r="J37" s="17">
        <f t="shared" si="3"/>
        <v>8016.359529187968</v>
      </c>
      <c r="K37" s="17">
        <f t="shared" si="4"/>
        <v>9760.509554140128</v>
      </c>
      <c r="L37" s="17">
        <v>674256</v>
      </c>
      <c r="M37" s="23" t="s">
        <v>19</v>
      </c>
      <c r="N37" s="23" t="s">
        <v>20</v>
      </c>
      <c r="O37" s="42"/>
    </row>
    <row r="38" spans="1:15" s="3" customFormat="1" ht="20.25" customHeight="1">
      <c r="A38" s="15">
        <f t="shared" si="0"/>
        <v>33</v>
      </c>
      <c r="B38" s="16" t="s">
        <v>147</v>
      </c>
      <c r="C38" s="41">
        <v>1202</v>
      </c>
      <c r="D38" s="16" t="str">
        <f t="shared" si="1"/>
        <v>12</v>
      </c>
      <c r="E38" s="33" t="s">
        <v>18</v>
      </c>
      <c r="F38" s="17">
        <v>2.8</v>
      </c>
      <c r="G38" s="18">
        <v>84.1</v>
      </c>
      <c r="H38" s="19">
        <f t="shared" si="2"/>
        <v>15.030000000000001</v>
      </c>
      <c r="I38" s="19">
        <v>69.07</v>
      </c>
      <c r="J38" s="17">
        <f t="shared" si="3"/>
        <v>8007.360285374554</v>
      </c>
      <c r="K38" s="17">
        <f t="shared" si="4"/>
        <v>9749.80454611264</v>
      </c>
      <c r="L38" s="17">
        <v>673419</v>
      </c>
      <c r="M38" s="23" t="s">
        <v>19</v>
      </c>
      <c r="N38" s="23" t="s">
        <v>20</v>
      </c>
      <c r="O38" s="42"/>
    </row>
    <row r="39" spans="1:15" s="3" customFormat="1" ht="20.25" customHeight="1">
      <c r="A39" s="15">
        <f t="shared" si="0"/>
        <v>34</v>
      </c>
      <c r="B39" s="16" t="s">
        <v>147</v>
      </c>
      <c r="C39" s="41">
        <v>1301</v>
      </c>
      <c r="D39" s="16" t="str">
        <f t="shared" si="1"/>
        <v>13</v>
      </c>
      <c r="E39" s="33" t="s">
        <v>18</v>
      </c>
      <c r="F39" s="17">
        <v>2.8</v>
      </c>
      <c r="G39" s="18">
        <v>84.11</v>
      </c>
      <c r="H39" s="19">
        <f t="shared" si="2"/>
        <v>15.030000000000001</v>
      </c>
      <c r="I39" s="19">
        <v>69.08</v>
      </c>
      <c r="J39" s="17">
        <f t="shared" si="3"/>
        <v>8046.66508144097</v>
      </c>
      <c r="K39" s="17">
        <f t="shared" si="4"/>
        <v>9797.408801389693</v>
      </c>
      <c r="L39" s="17">
        <v>676805</v>
      </c>
      <c r="M39" s="23" t="s">
        <v>19</v>
      </c>
      <c r="N39" s="23" t="s">
        <v>20</v>
      </c>
      <c r="O39" s="42"/>
    </row>
    <row r="40" spans="1:15" s="3" customFormat="1" ht="20.25" customHeight="1">
      <c r="A40" s="15">
        <f t="shared" si="0"/>
        <v>35</v>
      </c>
      <c r="B40" s="16" t="s">
        <v>147</v>
      </c>
      <c r="C40" s="41">
        <v>1401</v>
      </c>
      <c r="D40" s="16" t="str">
        <f t="shared" si="1"/>
        <v>14</v>
      </c>
      <c r="E40" s="33" t="s">
        <v>18</v>
      </c>
      <c r="F40" s="25">
        <v>2.8</v>
      </c>
      <c r="G40" s="18">
        <v>84.11</v>
      </c>
      <c r="H40" s="19">
        <f t="shared" si="2"/>
        <v>15.030000000000001</v>
      </c>
      <c r="I40" s="19">
        <v>69.08</v>
      </c>
      <c r="J40" s="17">
        <f t="shared" si="3"/>
        <v>8076.9587445012485</v>
      </c>
      <c r="K40" s="17">
        <f t="shared" si="4"/>
        <v>9834.293572669369</v>
      </c>
      <c r="L40" s="17">
        <v>679353</v>
      </c>
      <c r="M40" s="27" t="s">
        <v>19</v>
      </c>
      <c r="N40" s="27" t="s">
        <v>20</v>
      </c>
      <c r="O40" s="42"/>
    </row>
    <row r="41" spans="1:15" s="3" customFormat="1" ht="20.25" customHeight="1">
      <c r="A41" s="15">
        <f t="shared" si="0"/>
        <v>36</v>
      </c>
      <c r="B41" s="16" t="s">
        <v>147</v>
      </c>
      <c r="C41" s="41">
        <v>1402</v>
      </c>
      <c r="D41" s="16" t="str">
        <f t="shared" si="1"/>
        <v>14</v>
      </c>
      <c r="E41" s="33" t="s">
        <v>18</v>
      </c>
      <c r="F41" s="25">
        <v>2.8</v>
      </c>
      <c r="G41" s="18">
        <v>84.1</v>
      </c>
      <c r="H41" s="19">
        <f t="shared" si="2"/>
        <v>15.030000000000001</v>
      </c>
      <c r="I41" s="19">
        <v>69.07</v>
      </c>
      <c r="J41" s="17">
        <f t="shared" si="3"/>
        <v>8031.367419738407</v>
      </c>
      <c r="K41" s="17">
        <f t="shared" si="4"/>
        <v>9779.035760822355</v>
      </c>
      <c r="L41" s="17">
        <v>675438</v>
      </c>
      <c r="M41" s="27" t="s">
        <v>19</v>
      </c>
      <c r="N41" s="27" t="s">
        <v>20</v>
      </c>
      <c r="O41" s="42"/>
    </row>
    <row r="42" spans="1:15" s="3" customFormat="1" ht="20.25" customHeight="1">
      <c r="A42" s="15">
        <f t="shared" si="0"/>
        <v>37</v>
      </c>
      <c r="B42" s="16" t="s">
        <v>147</v>
      </c>
      <c r="C42" s="41">
        <v>1404</v>
      </c>
      <c r="D42" s="16" t="str">
        <f t="shared" si="1"/>
        <v>14</v>
      </c>
      <c r="E42" s="33" t="s">
        <v>21</v>
      </c>
      <c r="F42" s="25">
        <v>2.8</v>
      </c>
      <c r="G42" s="18">
        <v>96.33</v>
      </c>
      <c r="H42" s="19">
        <f t="shared" si="2"/>
        <v>17.22</v>
      </c>
      <c r="I42" s="19">
        <v>79.11</v>
      </c>
      <c r="J42" s="17">
        <f t="shared" si="3"/>
        <v>8678.34527146268</v>
      </c>
      <c r="K42" s="17">
        <f t="shared" si="4"/>
        <v>10567.374541777272</v>
      </c>
      <c r="L42" s="17">
        <v>835985</v>
      </c>
      <c r="M42" s="27" t="s">
        <v>19</v>
      </c>
      <c r="N42" s="27" t="s">
        <v>20</v>
      </c>
      <c r="O42" s="42"/>
    </row>
    <row r="43" spans="1:15" s="3" customFormat="1" ht="20.25" customHeight="1">
      <c r="A43" s="15">
        <f t="shared" si="0"/>
        <v>38</v>
      </c>
      <c r="B43" s="16" t="s">
        <v>147</v>
      </c>
      <c r="C43" s="41">
        <v>1405</v>
      </c>
      <c r="D43" s="16" t="str">
        <f t="shared" si="1"/>
        <v>14</v>
      </c>
      <c r="E43" s="33" t="s">
        <v>21</v>
      </c>
      <c r="F43" s="25">
        <v>2.8</v>
      </c>
      <c r="G43" s="18">
        <v>96.33</v>
      </c>
      <c r="H43" s="19">
        <f t="shared" si="2"/>
        <v>17.22</v>
      </c>
      <c r="I43" s="19">
        <v>79.11</v>
      </c>
      <c r="J43" s="17">
        <f t="shared" si="3"/>
        <v>8472.251635004672</v>
      </c>
      <c r="K43" s="17">
        <f t="shared" si="4"/>
        <v>10316.420174440653</v>
      </c>
      <c r="L43" s="17">
        <v>816132</v>
      </c>
      <c r="M43" s="27" t="s">
        <v>19</v>
      </c>
      <c r="N43" s="27" t="s">
        <v>20</v>
      </c>
      <c r="O43" s="42"/>
    </row>
    <row r="44" spans="1:15" s="3" customFormat="1" ht="20.25" customHeight="1">
      <c r="A44" s="15">
        <f t="shared" si="0"/>
        <v>39</v>
      </c>
      <c r="B44" s="16" t="s">
        <v>147</v>
      </c>
      <c r="C44" s="41">
        <v>1406</v>
      </c>
      <c r="D44" s="16" t="str">
        <f t="shared" si="1"/>
        <v>14</v>
      </c>
      <c r="E44" s="33" t="s">
        <v>21</v>
      </c>
      <c r="F44" s="25">
        <v>2.8</v>
      </c>
      <c r="G44" s="18">
        <v>117</v>
      </c>
      <c r="H44" s="19">
        <f t="shared" si="2"/>
        <v>20.909999999999997</v>
      </c>
      <c r="I44" s="19">
        <v>96.09</v>
      </c>
      <c r="J44" s="17">
        <f t="shared" si="3"/>
        <v>8612.239316239316</v>
      </c>
      <c r="K44" s="17">
        <f t="shared" si="4"/>
        <v>10486.335726922676</v>
      </c>
      <c r="L44" s="17">
        <v>1007632</v>
      </c>
      <c r="M44" s="27" t="s">
        <v>19</v>
      </c>
      <c r="N44" s="27" t="s">
        <v>20</v>
      </c>
      <c r="O44" s="42"/>
    </row>
    <row r="45" spans="1:15" s="3" customFormat="1" ht="20.25" customHeight="1">
      <c r="A45" s="15">
        <f t="shared" si="0"/>
        <v>40</v>
      </c>
      <c r="B45" s="16" t="s">
        <v>147</v>
      </c>
      <c r="C45" s="41">
        <v>1501</v>
      </c>
      <c r="D45" s="16" t="str">
        <f t="shared" si="1"/>
        <v>15</v>
      </c>
      <c r="E45" s="33" t="s">
        <v>18</v>
      </c>
      <c r="F45" s="25">
        <v>2.8</v>
      </c>
      <c r="G45" s="18">
        <v>84.11</v>
      </c>
      <c r="H45" s="19">
        <f t="shared" si="2"/>
        <v>15.030000000000001</v>
      </c>
      <c r="I45" s="19">
        <v>69.08</v>
      </c>
      <c r="J45" s="17">
        <f t="shared" si="3"/>
        <v>8325.21697776721</v>
      </c>
      <c r="K45" s="17">
        <f t="shared" si="4"/>
        <v>10136.566299942097</v>
      </c>
      <c r="L45" s="17">
        <v>700234</v>
      </c>
      <c r="M45" s="27" t="s">
        <v>19</v>
      </c>
      <c r="N45" s="27" t="s">
        <v>20</v>
      </c>
      <c r="O45" s="42"/>
    </row>
    <row r="46" spans="1:15" s="3" customFormat="1" ht="20.25" customHeight="1">
      <c r="A46" s="15">
        <f t="shared" si="0"/>
        <v>41</v>
      </c>
      <c r="B46" s="16" t="s">
        <v>147</v>
      </c>
      <c r="C46" s="41">
        <v>1502</v>
      </c>
      <c r="D46" s="16" t="str">
        <f t="shared" si="1"/>
        <v>15</v>
      </c>
      <c r="E46" s="33" t="s">
        <v>18</v>
      </c>
      <c r="F46" s="25">
        <v>2.8</v>
      </c>
      <c r="G46" s="18">
        <v>84.1</v>
      </c>
      <c r="H46" s="19">
        <f t="shared" si="2"/>
        <v>15.030000000000001</v>
      </c>
      <c r="I46" s="19">
        <v>69.07</v>
      </c>
      <c r="J46" s="17">
        <f t="shared" si="3"/>
        <v>8320.011890606422</v>
      </c>
      <c r="K46" s="17">
        <f t="shared" si="4"/>
        <v>10130.490806428263</v>
      </c>
      <c r="L46" s="17">
        <v>699713</v>
      </c>
      <c r="M46" s="27" t="s">
        <v>19</v>
      </c>
      <c r="N46" s="27" t="s">
        <v>20</v>
      </c>
      <c r="O46" s="42"/>
    </row>
    <row r="47" spans="1:15" s="3" customFormat="1" ht="20.25" customHeight="1">
      <c r="A47" s="15">
        <f t="shared" si="0"/>
        <v>42</v>
      </c>
      <c r="B47" s="16" t="s">
        <v>147</v>
      </c>
      <c r="C47" s="41">
        <v>1504</v>
      </c>
      <c r="D47" s="16" t="str">
        <f t="shared" si="1"/>
        <v>15</v>
      </c>
      <c r="E47" s="33" t="s">
        <v>21</v>
      </c>
      <c r="F47" s="25">
        <v>2.8</v>
      </c>
      <c r="G47" s="18">
        <v>96.33</v>
      </c>
      <c r="H47" s="19">
        <f t="shared" si="2"/>
        <v>17.22</v>
      </c>
      <c r="I47" s="19">
        <v>79.11</v>
      </c>
      <c r="J47" s="17">
        <f t="shared" si="3"/>
        <v>8951.25090833593</v>
      </c>
      <c r="K47" s="17">
        <f t="shared" si="4"/>
        <v>10899.683984325622</v>
      </c>
      <c r="L47" s="17">
        <v>862274</v>
      </c>
      <c r="M47" s="27" t="s">
        <v>19</v>
      </c>
      <c r="N47" s="27" t="s">
        <v>20</v>
      </c>
      <c r="O47" s="42"/>
    </row>
    <row r="48" spans="1:15" s="3" customFormat="1" ht="20.25" customHeight="1">
      <c r="A48" s="15">
        <f t="shared" si="0"/>
        <v>43</v>
      </c>
      <c r="B48" s="16" t="s">
        <v>147</v>
      </c>
      <c r="C48" s="41">
        <v>1505</v>
      </c>
      <c r="D48" s="16" t="str">
        <f t="shared" si="1"/>
        <v>15</v>
      </c>
      <c r="E48" s="33" t="s">
        <v>21</v>
      </c>
      <c r="F48" s="25">
        <v>2.8</v>
      </c>
      <c r="G48" s="18">
        <v>96.33</v>
      </c>
      <c r="H48" s="19">
        <f t="shared" si="2"/>
        <v>17.22</v>
      </c>
      <c r="I48" s="19">
        <v>79.11</v>
      </c>
      <c r="J48" s="17">
        <f t="shared" si="3"/>
        <v>8739.084397383993</v>
      </c>
      <c r="K48" s="17">
        <f t="shared" si="4"/>
        <v>10641.33485020857</v>
      </c>
      <c r="L48" s="17">
        <v>841836</v>
      </c>
      <c r="M48" s="27" t="s">
        <v>19</v>
      </c>
      <c r="N48" s="27" t="s">
        <v>20</v>
      </c>
      <c r="O48" s="42" t="s">
        <v>132</v>
      </c>
    </row>
    <row r="49" spans="1:15" s="3" customFormat="1" ht="20.25" customHeight="1">
      <c r="A49" s="15">
        <f t="shared" si="0"/>
        <v>44</v>
      </c>
      <c r="B49" s="16" t="s">
        <v>147</v>
      </c>
      <c r="C49" s="41">
        <v>1506</v>
      </c>
      <c r="D49" s="16" t="str">
        <f t="shared" si="1"/>
        <v>15</v>
      </c>
      <c r="E49" s="33" t="s">
        <v>21</v>
      </c>
      <c r="F49" s="25">
        <v>2.8</v>
      </c>
      <c r="G49" s="18">
        <v>117</v>
      </c>
      <c r="H49" s="19">
        <f t="shared" si="2"/>
        <v>20.909999999999997</v>
      </c>
      <c r="I49" s="19">
        <v>96.09</v>
      </c>
      <c r="J49" s="17">
        <f t="shared" si="3"/>
        <v>8881</v>
      </c>
      <c r="K49" s="17">
        <f t="shared" si="4"/>
        <v>10813.581017795816</v>
      </c>
      <c r="L49" s="17">
        <v>1039077</v>
      </c>
      <c r="M49" s="27" t="s">
        <v>19</v>
      </c>
      <c r="N49" s="27" t="s">
        <v>20</v>
      </c>
      <c r="O49" s="42"/>
    </row>
    <row r="50" spans="1:15" s="3" customFormat="1" ht="20.25" customHeight="1">
      <c r="A50" s="15">
        <f t="shared" si="0"/>
        <v>45</v>
      </c>
      <c r="B50" s="16" t="s">
        <v>147</v>
      </c>
      <c r="C50" s="41">
        <v>1601</v>
      </c>
      <c r="D50" s="16" t="str">
        <f t="shared" si="1"/>
        <v>16</v>
      </c>
      <c r="E50" s="33" t="s">
        <v>18</v>
      </c>
      <c r="F50" s="25">
        <v>2.8</v>
      </c>
      <c r="G50" s="18">
        <v>84.11</v>
      </c>
      <c r="H50" s="19">
        <f t="shared" si="2"/>
        <v>15.030000000000001</v>
      </c>
      <c r="I50" s="19">
        <v>69.08</v>
      </c>
      <c r="J50" s="17">
        <f t="shared" si="3"/>
        <v>8356.378551896327</v>
      </c>
      <c r="K50" s="17">
        <f t="shared" si="4"/>
        <v>10174.507817023741</v>
      </c>
      <c r="L50" s="17">
        <v>702855</v>
      </c>
      <c r="M50" s="27" t="s">
        <v>19</v>
      </c>
      <c r="N50" s="27" t="s">
        <v>20</v>
      </c>
      <c r="O50" s="42"/>
    </row>
    <row r="51" spans="1:15" s="3" customFormat="1" ht="20.25" customHeight="1">
      <c r="A51" s="15">
        <f t="shared" si="0"/>
        <v>46</v>
      </c>
      <c r="B51" s="16" t="s">
        <v>147</v>
      </c>
      <c r="C51" s="41">
        <v>1602</v>
      </c>
      <c r="D51" s="16" t="str">
        <f t="shared" si="1"/>
        <v>16</v>
      </c>
      <c r="E51" s="33" t="s">
        <v>18</v>
      </c>
      <c r="F51" s="25">
        <v>2.8</v>
      </c>
      <c r="G51" s="18">
        <v>84.1</v>
      </c>
      <c r="H51" s="19">
        <f t="shared" si="2"/>
        <v>15.030000000000001</v>
      </c>
      <c r="I51" s="26">
        <v>69.07</v>
      </c>
      <c r="J51" s="17">
        <f t="shared" si="3"/>
        <v>8350.856123662308</v>
      </c>
      <c r="K51" s="17">
        <f t="shared" si="4"/>
        <v>10168.046908932967</v>
      </c>
      <c r="L51" s="17">
        <v>702307</v>
      </c>
      <c r="M51" s="27" t="s">
        <v>19</v>
      </c>
      <c r="N51" s="27" t="s">
        <v>20</v>
      </c>
      <c r="O51" s="42"/>
    </row>
    <row r="52" spans="1:15" s="3" customFormat="1" ht="20.25" customHeight="1">
      <c r="A52" s="15">
        <f t="shared" si="0"/>
        <v>47</v>
      </c>
      <c r="B52" s="16" t="s">
        <v>147</v>
      </c>
      <c r="C52" s="41">
        <v>1603</v>
      </c>
      <c r="D52" s="16" t="str">
        <f t="shared" si="1"/>
        <v>16</v>
      </c>
      <c r="E52" s="33" t="s">
        <v>21</v>
      </c>
      <c r="F52" s="25">
        <v>2.8</v>
      </c>
      <c r="G52" s="18">
        <v>117</v>
      </c>
      <c r="H52" s="19">
        <f t="shared" si="2"/>
        <v>20.909999999999997</v>
      </c>
      <c r="I52" s="19">
        <v>96.09</v>
      </c>
      <c r="J52" s="17">
        <f t="shared" si="3"/>
        <v>8669.418803418803</v>
      </c>
      <c r="K52" s="17">
        <f t="shared" si="4"/>
        <v>10555.957956082839</v>
      </c>
      <c r="L52" s="17">
        <v>1014322</v>
      </c>
      <c r="M52" s="27" t="s">
        <v>19</v>
      </c>
      <c r="N52" s="27" t="s">
        <v>20</v>
      </c>
      <c r="O52" s="42"/>
    </row>
    <row r="53" spans="1:15" s="3" customFormat="1" ht="20.25" customHeight="1">
      <c r="A53" s="15">
        <f t="shared" si="0"/>
        <v>48</v>
      </c>
      <c r="B53" s="16" t="s">
        <v>147</v>
      </c>
      <c r="C53" s="41">
        <v>1605</v>
      </c>
      <c r="D53" s="16" t="str">
        <f t="shared" si="1"/>
        <v>16</v>
      </c>
      <c r="E53" s="33" t="s">
        <v>21</v>
      </c>
      <c r="F53" s="25">
        <v>2.8</v>
      </c>
      <c r="G53" s="18">
        <v>96.33</v>
      </c>
      <c r="H53" s="19">
        <f t="shared" si="2"/>
        <v>17.22</v>
      </c>
      <c r="I53" s="19">
        <v>79.11</v>
      </c>
      <c r="J53" s="17">
        <f t="shared" si="3"/>
        <v>8770.912488321395</v>
      </c>
      <c r="K53" s="17">
        <f t="shared" si="4"/>
        <v>10680.09101251422</v>
      </c>
      <c r="L53" s="17">
        <v>844902</v>
      </c>
      <c r="M53" s="27" t="s">
        <v>19</v>
      </c>
      <c r="N53" s="27" t="s">
        <v>20</v>
      </c>
      <c r="O53" s="42"/>
    </row>
    <row r="54" spans="1:15" s="3" customFormat="1" ht="20.25" customHeight="1">
      <c r="A54" s="15">
        <f t="shared" si="0"/>
        <v>49</v>
      </c>
      <c r="B54" s="16" t="s">
        <v>147</v>
      </c>
      <c r="C54" s="41">
        <v>1606</v>
      </c>
      <c r="D54" s="16" t="str">
        <f t="shared" si="1"/>
        <v>16</v>
      </c>
      <c r="E54" s="33" t="s">
        <v>21</v>
      </c>
      <c r="F54" s="25">
        <v>2.8</v>
      </c>
      <c r="G54" s="18">
        <v>117</v>
      </c>
      <c r="H54" s="19">
        <f t="shared" si="2"/>
        <v>20.909999999999997</v>
      </c>
      <c r="I54" s="19">
        <v>96.09</v>
      </c>
      <c r="J54" s="17">
        <f t="shared" si="3"/>
        <v>8912.76923076923</v>
      </c>
      <c r="K54" s="17">
        <f t="shared" si="4"/>
        <v>10852.263502965969</v>
      </c>
      <c r="L54" s="17">
        <v>1042794</v>
      </c>
      <c r="M54" s="27" t="s">
        <v>19</v>
      </c>
      <c r="N54" s="27" t="s">
        <v>20</v>
      </c>
      <c r="O54" s="42"/>
    </row>
    <row r="55" spans="1:15" s="3" customFormat="1" ht="20.25" customHeight="1">
      <c r="A55" s="15">
        <f t="shared" si="0"/>
        <v>50</v>
      </c>
      <c r="B55" s="16" t="s">
        <v>147</v>
      </c>
      <c r="C55" s="41">
        <v>1701</v>
      </c>
      <c r="D55" s="16" t="str">
        <f t="shared" si="1"/>
        <v>17</v>
      </c>
      <c r="E55" s="33" t="s">
        <v>18</v>
      </c>
      <c r="F55" s="25">
        <v>2.8</v>
      </c>
      <c r="G55" s="18">
        <v>84.11</v>
      </c>
      <c r="H55" s="19">
        <f t="shared" si="2"/>
        <v>15.030000000000001</v>
      </c>
      <c r="I55" s="19">
        <v>69.08</v>
      </c>
      <c r="J55" s="17">
        <f t="shared" si="3"/>
        <v>8387.552015218167</v>
      </c>
      <c r="K55" s="17">
        <f t="shared" si="4"/>
        <v>10212.463810075275</v>
      </c>
      <c r="L55" s="17">
        <v>705477</v>
      </c>
      <c r="M55" s="27" t="s">
        <v>19</v>
      </c>
      <c r="N55" s="27" t="s">
        <v>20</v>
      </c>
      <c r="O55" s="42"/>
    </row>
    <row r="56" spans="1:15" s="3" customFormat="1" ht="20.25" customHeight="1">
      <c r="A56" s="15">
        <f t="shared" si="0"/>
        <v>51</v>
      </c>
      <c r="B56" s="16" t="s">
        <v>147</v>
      </c>
      <c r="C56" s="41">
        <v>1702</v>
      </c>
      <c r="D56" s="16" t="str">
        <f t="shared" si="1"/>
        <v>17</v>
      </c>
      <c r="E56" s="33" t="s">
        <v>18</v>
      </c>
      <c r="F56" s="25">
        <v>2.8</v>
      </c>
      <c r="G56" s="18">
        <v>84.1</v>
      </c>
      <c r="H56" s="19">
        <f t="shared" si="2"/>
        <v>15.030000000000001</v>
      </c>
      <c r="I56" s="26">
        <v>69.07</v>
      </c>
      <c r="J56" s="17">
        <f t="shared" si="3"/>
        <v>8381.724137931034</v>
      </c>
      <c r="K56" s="17">
        <f t="shared" si="4"/>
        <v>10205.631967569134</v>
      </c>
      <c r="L56" s="17">
        <v>704903</v>
      </c>
      <c r="M56" s="27" t="s">
        <v>19</v>
      </c>
      <c r="N56" s="27" t="s">
        <v>20</v>
      </c>
      <c r="O56" s="42"/>
    </row>
    <row r="57" spans="1:15" s="3" customFormat="1" ht="20.25" customHeight="1">
      <c r="A57" s="15">
        <f t="shared" si="0"/>
        <v>52</v>
      </c>
      <c r="B57" s="16" t="s">
        <v>147</v>
      </c>
      <c r="C57" s="41">
        <v>1704</v>
      </c>
      <c r="D57" s="16" t="str">
        <f t="shared" si="1"/>
        <v>17</v>
      </c>
      <c r="E57" s="33" t="s">
        <v>21</v>
      </c>
      <c r="F57" s="25">
        <v>2.8</v>
      </c>
      <c r="G57" s="18">
        <v>96.33</v>
      </c>
      <c r="H57" s="19">
        <f t="shared" si="2"/>
        <v>17.22</v>
      </c>
      <c r="I57" s="19">
        <v>79.11</v>
      </c>
      <c r="J57" s="17">
        <f t="shared" si="3"/>
        <v>8729.59617979861</v>
      </c>
      <c r="K57" s="17">
        <f t="shared" si="4"/>
        <v>10629.78131715333</v>
      </c>
      <c r="L57" s="17">
        <v>840922</v>
      </c>
      <c r="M57" s="27" t="s">
        <v>19</v>
      </c>
      <c r="N57" s="27" t="s">
        <v>20</v>
      </c>
      <c r="O57" s="42"/>
    </row>
    <row r="58" spans="1:15" s="3" customFormat="1" ht="20.25" customHeight="1">
      <c r="A58" s="15">
        <f t="shared" si="0"/>
        <v>53</v>
      </c>
      <c r="B58" s="16" t="s">
        <v>147</v>
      </c>
      <c r="C58" s="41">
        <v>1705</v>
      </c>
      <c r="D58" s="16" t="str">
        <f t="shared" si="1"/>
        <v>17</v>
      </c>
      <c r="E58" s="33" t="s">
        <v>21</v>
      </c>
      <c r="F58" s="25">
        <v>2.8</v>
      </c>
      <c r="G58" s="18">
        <v>96.33</v>
      </c>
      <c r="H58" s="19">
        <f t="shared" si="2"/>
        <v>17.22</v>
      </c>
      <c r="I58" s="19">
        <v>79.11</v>
      </c>
      <c r="J58" s="17">
        <f t="shared" si="3"/>
        <v>8802.740579258798</v>
      </c>
      <c r="K58" s="17">
        <f t="shared" si="4"/>
        <v>10718.847174819872</v>
      </c>
      <c r="L58" s="17">
        <v>847968</v>
      </c>
      <c r="M58" s="27" t="s">
        <v>19</v>
      </c>
      <c r="N58" s="27" t="s">
        <v>20</v>
      </c>
      <c r="O58" s="42"/>
    </row>
    <row r="59" spans="1:15" s="3" customFormat="1" ht="20.25" customHeight="1">
      <c r="A59" s="15">
        <f t="shared" si="0"/>
        <v>54</v>
      </c>
      <c r="B59" s="16" t="s">
        <v>147</v>
      </c>
      <c r="C59" s="41">
        <v>1706</v>
      </c>
      <c r="D59" s="16" t="str">
        <f t="shared" si="1"/>
        <v>17</v>
      </c>
      <c r="E59" s="33" t="s">
        <v>21</v>
      </c>
      <c r="F59" s="25">
        <v>2.8</v>
      </c>
      <c r="G59" s="18">
        <v>117</v>
      </c>
      <c r="H59" s="19">
        <f t="shared" si="2"/>
        <v>20.909999999999997</v>
      </c>
      <c r="I59" s="19">
        <v>96.09</v>
      </c>
      <c r="J59" s="17">
        <f t="shared" si="3"/>
        <v>8944.547008547008</v>
      </c>
      <c r="K59" s="17">
        <f t="shared" si="4"/>
        <v>10890.95639504631</v>
      </c>
      <c r="L59" s="17">
        <v>1046512</v>
      </c>
      <c r="M59" s="27" t="s">
        <v>19</v>
      </c>
      <c r="N59" s="27" t="s">
        <v>20</v>
      </c>
      <c r="O59" s="42"/>
    </row>
    <row r="60" spans="1:15" s="3" customFormat="1" ht="20.25" customHeight="1">
      <c r="A60" s="15">
        <f t="shared" si="0"/>
        <v>55</v>
      </c>
      <c r="B60" s="16" t="s">
        <v>147</v>
      </c>
      <c r="C60" s="41">
        <v>1801</v>
      </c>
      <c r="D60" s="16" t="str">
        <f t="shared" si="1"/>
        <v>18</v>
      </c>
      <c r="E60" s="33" t="s">
        <v>18</v>
      </c>
      <c r="F60" s="25">
        <v>2.8</v>
      </c>
      <c r="G60" s="18">
        <v>84.11</v>
      </c>
      <c r="H60" s="19">
        <f t="shared" si="2"/>
        <v>15.030000000000001</v>
      </c>
      <c r="I60" s="19">
        <v>69.08</v>
      </c>
      <c r="J60" s="17">
        <f t="shared" si="3"/>
        <v>8418.73736773273</v>
      </c>
      <c r="K60" s="17">
        <f t="shared" si="4"/>
        <v>10250.4342790967</v>
      </c>
      <c r="L60" s="17">
        <v>708100</v>
      </c>
      <c r="M60" s="27" t="s">
        <v>19</v>
      </c>
      <c r="N60" s="27" t="s">
        <v>20</v>
      </c>
      <c r="O60" s="42"/>
    </row>
    <row r="61" spans="1:15" s="3" customFormat="1" ht="20.25" customHeight="1">
      <c r="A61" s="15">
        <f t="shared" si="0"/>
        <v>56</v>
      </c>
      <c r="B61" s="16" t="s">
        <v>147</v>
      </c>
      <c r="C61" s="41">
        <v>1802</v>
      </c>
      <c r="D61" s="16" t="str">
        <f t="shared" si="1"/>
        <v>18</v>
      </c>
      <c r="E61" s="33" t="s">
        <v>18</v>
      </c>
      <c r="F61" s="25">
        <v>2.8</v>
      </c>
      <c r="G61" s="18">
        <v>84.1</v>
      </c>
      <c r="H61" s="19">
        <f t="shared" si="2"/>
        <v>15.030000000000001</v>
      </c>
      <c r="I61" s="26">
        <v>69.07</v>
      </c>
      <c r="J61" s="17">
        <f t="shared" si="3"/>
        <v>8373.70986920333</v>
      </c>
      <c r="K61" s="17">
        <f t="shared" si="4"/>
        <v>10195.873751266832</v>
      </c>
      <c r="L61" s="17">
        <v>704229</v>
      </c>
      <c r="M61" s="27" t="s">
        <v>19</v>
      </c>
      <c r="N61" s="27" t="s">
        <v>20</v>
      </c>
      <c r="O61" s="42"/>
    </row>
    <row r="62" spans="1:15" s="3" customFormat="1" ht="20.25" customHeight="1">
      <c r="A62" s="15">
        <f t="shared" si="0"/>
        <v>57</v>
      </c>
      <c r="B62" s="16" t="s">
        <v>147</v>
      </c>
      <c r="C62" s="41">
        <v>1803</v>
      </c>
      <c r="D62" s="16" t="str">
        <f t="shared" si="1"/>
        <v>18</v>
      </c>
      <c r="E62" s="33" t="s">
        <v>21</v>
      </c>
      <c r="F62" s="25">
        <v>2.8</v>
      </c>
      <c r="G62" s="18">
        <v>117</v>
      </c>
      <c r="H62" s="19">
        <f t="shared" si="2"/>
        <v>20.909999999999997</v>
      </c>
      <c r="I62" s="19">
        <v>96.09</v>
      </c>
      <c r="J62" s="17">
        <f t="shared" si="3"/>
        <v>8625.111111111111</v>
      </c>
      <c r="K62" s="17">
        <f t="shared" si="4"/>
        <v>10502.008533666354</v>
      </c>
      <c r="L62" s="17">
        <v>1009138</v>
      </c>
      <c r="M62" s="27" t="s">
        <v>19</v>
      </c>
      <c r="N62" s="27" t="s">
        <v>20</v>
      </c>
      <c r="O62" s="42"/>
    </row>
    <row r="63" spans="1:15" s="3" customFormat="1" ht="20.25" customHeight="1">
      <c r="A63" s="15">
        <f t="shared" si="0"/>
        <v>58</v>
      </c>
      <c r="B63" s="16" t="s">
        <v>147</v>
      </c>
      <c r="C63" s="41">
        <v>1804</v>
      </c>
      <c r="D63" s="16" t="str">
        <f t="shared" si="1"/>
        <v>18</v>
      </c>
      <c r="E63" s="33" t="s">
        <v>21</v>
      </c>
      <c r="F63" s="25">
        <v>2.8</v>
      </c>
      <c r="G63" s="18">
        <v>96.33</v>
      </c>
      <c r="H63" s="19">
        <f t="shared" si="2"/>
        <v>17.22</v>
      </c>
      <c r="I63" s="19">
        <v>79.11</v>
      </c>
      <c r="J63" s="17">
        <f t="shared" si="3"/>
        <v>9046.724800166096</v>
      </c>
      <c r="K63" s="17">
        <f t="shared" si="4"/>
        <v>11015.939830615598</v>
      </c>
      <c r="L63" s="17">
        <v>871471</v>
      </c>
      <c r="M63" s="27" t="s">
        <v>19</v>
      </c>
      <c r="N63" s="27" t="s">
        <v>20</v>
      </c>
      <c r="O63" s="42"/>
    </row>
    <row r="64" spans="1:15" s="3" customFormat="1" ht="20.25" customHeight="1">
      <c r="A64" s="15">
        <f t="shared" si="0"/>
        <v>59</v>
      </c>
      <c r="B64" s="16" t="s">
        <v>147</v>
      </c>
      <c r="C64" s="41">
        <v>1805</v>
      </c>
      <c r="D64" s="16" t="str">
        <f t="shared" si="1"/>
        <v>18</v>
      </c>
      <c r="E64" s="33" t="s">
        <v>21</v>
      </c>
      <c r="F64" s="25">
        <v>2.8</v>
      </c>
      <c r="G64" s="18">
        <v>96.33</v>
      </c>
      <c r="H64" s="19">
        <f t="shared" si="2"/>
        <v>17.22</v>
      </c>
      <c r="I64" s="19">
        <v>79.11</v>
      </c>
      <c r="J64" s="17">
        <f t="shared" si="3"/>
        <v>8554.790823211875</v>
      </c>
      <c r="K64" s="17">
        <f t="shared" si="4"/>
        <v>10416.925799519657</v>
      </c>
      <c r="L64" s="17">
        <v>824083</v>
      </c>
      <c r="M64" s="27" t="s">
        <v>19</v>
      </c>
      <c r="N64" s="27" t="s">
        <v>20</v>
      </c>
      <c r="O64" s="42"/>
    </row>
    <row r="65" spans="1:15" s="3" customFormat="1" ht="20.25" customHeight="1">
      <c r="A65" s="15">
        <f t="shared" si="0"/>
        <v>60</v>
      </c>
      <c r="B65" s="16" t="s">
        <v>147</v>
      </c>
      <c r="C65" s="41">
        <v>1806</v>
      </c>
      <c r="D65" s="16" t="str">
        <f t="shared" si="1"/>
        <v>18</v>
      </c>
      <c r="E65" s="33" t="s">
        <v>21</v>
      </c>
      <c r="F65" s="25">
        <v>2.8</v>
      </c>
      <c r="G65" s="18">
        <v>117</v>
      </c>
      <c r="H65" s="19">
        <f t="shared" si="2"/>
        <v>20.909999999999997</v>
      </c>
      <c r="I65" s="19">
        <v>96.09</v>
      </c>
      <c r="J65" s="17">
        <f t="shared" si="3"/>
        <v>8976.307692307691</v>
      </c>
      <c r="K65" s="17">
        <f t="shared" si="4"/>
        <v>10929.628473306275</v>
      </c>
      <c r="L65" s="17">
        <v>1050228</v>
      </c>
      <c r="M65" s="27" t="s">
        <v>19</v>
      </c>
      <c r="N65" s="27" t="s">
        <v>20</v>
      </c>
      <c r="O65" s="42"/>
    </row>
    <row r="66" spans="1:15" s="3" customFormat="1" ht="20.25" customHeight="1">
      <c r="A66" s="15">
        <f t="shared" si="0"/>
        <v>61</v>
      </c>
      <c r="B66" s="16" t="s">
        <v>147</v>
      </c>
      <c r="C66" s="41">
        <v>1901</v>
      </c>
      <c r="D66" s="16" t="str">
        <f t="shared" si="1"/>
        <v>19</v>
      </c>
      <c r="E66" s="33" t="s">
        <v>18</v>
      </c>
      <c r="F66" s="25">
        <v>2.8</v>
      </c>
      <c r="G66" s="18">
        <v>84.11</v>
      </c>
      <c r="H66" s="19">
        <f t="shared" si="2"/>
        <v>15.030000000000001</v>
      </c>
      <c r="I66" s="19">
        <v>69.08</v>
      </c>
      <c r="J66" s="17">
        <f t="shared" si="3"/>
        <v>8449.898941861848</v>
      </c>
      <c r="K66" s="17">
        <f t="shared" si="4"/>
        <v>10288.375796178345</v>
      </c>
      <c r="L66" s="17">
        <v>710721</v>
      </c>
      <c r="M66" s="27" t="s">
        <v>19</v>
      </c>
      <c r="N66" s="27" t="s">
        <v>20</v>
      </c>
      <c r="O66" s="42"/>
    </row>
    <row r="67" spans="1:15" s="3" customFormat="1" ht="20.25" customHeight="1">
      <c r="A67" s="15">
        <f t="shared" si="0"/>
        <v>62</v>
      </c>
      <c r="B67" s="16" t="s">
        <v>147</v>
      </c>
      <c r="C67" s="41">
        <v>1902</v>
      </c>
      <c r="D67" s="16" t="str">
        <f t="shared" si="1"/>
        <v>19</v>
      </c>
      <c r="E67" s="33" t="s">
        <v>18</v>
      </c>
      <c r="F67" s="25">
        <v>2.8</v>
      </c>
      <c r="G67" s="18">
        <v>84.1</v>
      </c>
      <c r="H67" s="19">
        <f t="shared" si="2"/>
        <v>15.030000000000001</v>
      </c>
      <c r="I67" s="26">
        <v>69.07</v>
      </c>
      <c r="J67" s="17">
        <f t="shared" si="3"/>
        <v>8443.412604042807</v>
      </c>
      <c r="K67" s="17">
        <f t="shared" si="4"/>
        <v>10280.744172578545</v>
      </c>
      <c r="L67" s="17">
        <v>710091</v>
      </c>
      <c r="M67" s="27" t="s">
        <v>19</v>
      </c>
      <c r="N67" s="27" t="s">
        <v>20</v>
      </c>
      <c r="O67" s="42"/>
    </row>
    <row r="68" spans="1:15" s="3" customFormat="1" ht="20.25" customHeight="1">
      <c r="A68" s="15">
        <f t="shared" si="0"/>
        <v>63</v>
      </c>
      <c r="B68" s="16" t="s">
        <v>147</v>
      </c>
      <c r="C68" s="41">
        <v>1904</v>
      </c>
      <c r="D68" s="16" t="str">
        <f t="shared" si="1"/>
        <v>19</v>
      </c>
      <c r="E68" s="33" t="s">
        <v>21</v>
      </c>
      <c r="F68" s="25">
        <v>2.8</v>
      </c>
      <c r="G68" s="18">
        <v>96.33</v>
      </c>
      <c r="H68" s="19">
        <f t="shared" si="2"/>
        <v>17.22</v>
      </c>
      <c r="I68" s="19">
        <v>79.11</v>
      </c>
      <c r="J68" s="17">
        <f t="shared" si="3"/>
        <v>8791.300737049725</v>
      </c>
      <c r="K68" s="17">
        <f t="shared" si="4"/>
        <v>10704.917203893314</v>
      </c>
      <c r="L68" s="17">
        <v>846866</v>
      </c>
      <c r="M68" s="27" t="s">
        <v>19</v>
      </c>
      <c r="N68" s="27" t="s">
        <v>20</v>
      </c>
      <c r="O68" s="42"/>
    </row>
    <row r="69" spans="1:15" s="3" customFormat="1" ht="20.25" customHeight="1">
      <c r="A69" s="15">
        <f t="shared" si="0"/>
        <v>64</v>
      </c>
      <c r="B69" s="16" t="s">
        <v>147</v>
      </c>
      <c r="C69" s="41">
        <v>1905</v>
      </c>
      <c r="D69" s="16" t="str">
        <f t="shared" si="1"/>
        <v>19</v>
      </c>
      <c r="E69" s="33" t="s">
        <v>21</v>
      </c>
      <c r="F69" s="25">
        <v>2.8</v>
      </c>
      <c r="G69" s="18">
        <v>96.33</v>
      </c>
      <c r="H69" s="19">
        <f t="shared" si="2"/>
        <v>17.22</v>
      </c>
      <c r="I69" s="19">
        <v>79.11</v>
      </c>
      <c r="J69" s="17">
        <f t="shared" si="3"/>
        <v>8585.622339873353</v>
      </c>
      <c r="K69" s="17">
        <f t="shared" si="4"/>
        <v>10454.468461635697</v>
      </c>
      <c r="L69" s="17">
        <v>827053</v>
      </c>
      <c r="M69" s="27" t="s">
        <v>19</v>
      </c>
      <c r="N69" s="27" t="s">
        <v>20</v>
      </c>
      <c r="O69" s="42" t="s">
        <v>132</v>
      </c>
    </row>
    <row r="70" spans="1:15" s="3" customFormat="1" ht="20.25" customHeight="1">
      <c r="A70" s="15">
        <f aca="true" t="shared" si="5" ref="A70:A130">ROW()-5</f>
        <v>65</v>
      </c>
      <c r="B70" s="16" t="s">
        <v>147</v>
      </c>
      <c r="C70" s="41">
        <v>1906</v>
      </c>
      <c r="D70" s="16" t="str">
        <f aca="true" t="shared" si="6" ref="D70:D130">LEFT(C70,LEN(C70)-2)</f>
        <v>19</v>
      </c>
      <c r="E70" s="33" t="s">
        <v>21</v>
      </c>
      <c r="F70" s="25">
        <v>2.8</v>
      </c>
      <c r="G70" s="18">
        <v>117</v>
      </c>
      <c r="H70" s="19">
        <f aca="true" t="shared" si="7" ref="H70:H133">G70-I70</f>
        <v>20.909999999999997</v>
      </c>
      <c r="I70" s="19">
        <v>96.09</v>
      </c>
      <c r="J70" s="17">
        <f aca="true" t="shared" si="8" ref="J70:J130">L70/G70</f>
        <v>9008.08547008547</v>
      </c>
      <c r="K70" s="17">
        <f aca="true" t="shared" si="9" ref="K70:K130">L70/I70</f>
        <v>10968.321365386617</v>
      </c>
      <c r="L70" s="17">
        <v>1053946</v>
      </c>
      <c r="M70" s="27" t="s">
        <v>19</v>
      </c>
      <c r="N70" s="27" t="s">
        <v>20</v>
      </c>
      <c r="O70" s="42"/>
    </row>
    <row r="71" spans="1:15" s="3" customFormat="1" ht="20.25" customHeight="1">
      <c r="A71" s="15">
        <f t="shared" si="5"/>
        <v>66</v>
      </c>
      <c r="B71" s="16" t="s">
        <v>147</v>
      </c>
      <c r="C71" s="41">
        <v>2001</v>
      </c>
      <c r="D71" s="16" t="str">
        <f t="shared" si="6"/>
        <v>20</v>
      </c>
      <c r="E71" s="33" t="s">
        <v>18</v>
      </c>
      <c r="F71" s="25">
        <v>2.8</v>
      </c>
      <c r="G71" s="18">
        <v>84.11</v>
      </c>
      <c r="H71" s="19">
        <f t="shared" si="7"/>
        <v>15.030000000000001</v>
      </c>
      <c r="I71" s="19">
        <v>69.08</v>
      </c>
      <c r="J71" s="17">
        <f t="shared" si="8"/>
        <v>8481.072405183688</v>
      </c>
      <c r="K71" s="17">
        <f t="shared" si="9"/>
        <v>10326.331789229878</v>
      </c>
      <c r="L71" s="17">
        <v>713343</v>
      </c>
      <c r="M71" s="27" t="s">
        <v>19</v>
      </c>
      <c r="N71" s="27" t="s">
        <v>20</v>
      </c>
      <c r="O71" s="42"/>
    </row>
    <row r="72" spans="1:15" s="3" customFormat="1" ht="20.25" customHeight="1">
      <c r="A72" s="15">
        <f t="shared" si="5"/>
        <v>67</v>
      </c>
      <c r="B72" s="16" t="s">
        <v>147</v>
      </c>
      <c r="C72" s="41">
        <v>2002</v>
      </c>
      <c r="D72" s="16" t="str">
        <f t="shared" si="6"/>
        <v>20</v>
      </c>
      <c r="E72" s="33" t="s">
        <v>18</v>
      </c>
      <c r="F72" s="25">
        <v>2.8</v>
      </c>
      <c r="G72" s="18">
        <v>84.1</v>
      </c>
      <c r="H72" s="19">
        <f t="shared" si="7"/>
        <v>15.030000000000001</v>
      </c>
      <c r="I72" s="26">
        <v>69.07</v>
      </c>
      <c r="J72" s="17">
        <f t="shared" si="8"/>
        <v>8434.898929845423</v>
      </c>
      <c r="K72" s="17">
        <f t="shared" si="9"/>
        <v>10270.377877515564</v>
      </c>
      <c r="L72" s="17">
        <v>709375</v>
      </c>
      <c r="M72" s="27" t="s">
        <v>19</v>
      </c>
      <c r="N72" s="27" t="s">
        <v>20</v>
      </c>
      <c r="O72" s="42"/>
    </row>
    <row r="73" spans="1:15" s="3" customFormat="1" ht="20.25" customHeight="1">
      <c r="A73" s="15">
        <f t="shared" si="5"/>
        <v>68</v>
      </c>
      <c r="B73" s="16" t="s">
        <v>147</v>
      </c>
      <c r="C73" s="41">
        <v>2003</v>
      </c>
      <c r="D73" s="16" t="str">
        <f t="shared" si="6"/>
        <v>20</v>
      </c>
      <c r="E73" s="33" t="s">
        <v>21</v>
      </c>
      <c r="F73" s="25">
        <v>2.8</v>
      </c>
      <c r="G73" s="18">
        <v>117</v>
      </c>
      <c r="H73" s="19">
        <f t="shared" si="7"/>
        <v>20.909999999999997</v>
      </c>
      <c r="I73" s="19">
        <v>96.09</v>
      </c>
      <c r="J73" s="17">
        <f t="shared" si="8"/>
        <v>8686.811965811965</v>
      </c>
      <c r="K73" s="17">
        <f t="shared" si="9"/>
        <v>10577.136018316161</v>
      </c>
      <c r="L73" s="17">
        <v>1016357</v>
      </c>
      <c r="M73" s="27" t="s">
        <v>19</v>
      </c>
      <c r="N73" s="27" t="s">
        <v>20</v>
      </c>
      <c r="O73" s="42"/>
    </row>
    <row r="74" spans="1:15" s="3" customFormat="1" ht="20.25" customHeight="1">
      <c r="A74" s="15">
        <f t="shared" si="5"/>
        <v>69</v>
      </c>
      <c r="B74" s="16" t="s">
        <v>147</v>
      </c>
      <c r="C74" s="41">
        <v>2004</v>
      </c>
      <c r="D74" s="16" t="str">
        <f t="shared" si="6"/>
        <v>20</v>
      </c>
      <c r="E74" s="33" t="s">
        <v>21</v>
      </c>
      <c r="F74" s="25">
        <v>2.8</v>
      </c>
      <c r="G74" s="18">
        <v>96.33</v>
      </c>
      <c r="H74" s="19">
        <f t="shared" si="7"/>
        <v>17.22</v>
      </c>
      <c r="I74" s="19">
        <v>79.11</v>
      </c>
      <c r="J74" s="17">
        <f t="shared" si="8"/>
        <v>8822.163396657324</v>
      </c>
      <c r="K74" s="17">
        <f t="shared" si="9"/>
        <v>10742.49778789028</v>
      </c>
      <c r="L74" s="17">
        <v>849839</v>
      </c>
      <c r="M74" s="27" t="s">
        <v>19</v>
      </c>
      <c r="N74" s="27" t="s">
        <v>20</v>
      </c>
      <c r="O74" s="42"/>
    </row>
    <row r="75" spans="1:15" s="3" customFormat="1" ht="20.25" customHeight="1">
      <c r="A75" s="15">
        <f t="shared" si="5"/>
        <v>70</v>
      </c>
      <c r="B75" s="16" t="s">
        <v>147</v>
      </c>
      <c r="C75" s="41">
        <v>2005</v>
      </c>
      <c r="D75" s="16" t="str">
        <f t="shared" si="6"/>
        <v>20</v>
      </c>
      <c r="E75" s="33" t="s">
        <v>21</v>
      </c>
      <c r="F75" s="25">
        <v>2.8</v>
      </c>
      <c r="G75" s="18">
        <v>96.33</v>
      </c>
      <c r="H75" s="19">
        <f t="shared" si="7"/>
        <v>17.22</v>
      </c>
      <c r="I75" s="19">
        <v>79.11</v>
      </c>
      <c r="J75" s="17">
        <f t="shared" si="8"/>
        <v>8616.47461849891</v>
      </c>
      <c r="K75" s="17">
        <f t="shared" si="9"/>
        <v>10492.036405005689</v>
      </c>
      <c r="L75" s="17">
        <v>830025</v>
      </c>
      <c r="M75" s="27" t="s">
        <v>19</v>
      </c>
      <c r="N75" s="27" t="s">
        <v>20</v>
      </c>
      <c r="O75" s="42"/>
    </row>
    <row r="76" spans="1:15" s="3" customFormat="1" ht="20.25" customHeight="1">
      <c r="A76" s="15">
        <f t="shared" si="5"/>
        <v>71</v>
      </c>
      <c r="B76" s="16" t="s">
        <v>147</v>
      </c>
      <c r="C76" s="41">
        <v>2006</v>
      </c>
      <c r="D76" s="16" t="str">
        <f t="shared" si="6"/>
        <v>20</v>
      </c>
      <c r="E76" s="33" t="s">
        <v>21</v>
      </c>
      <c r="F76" s="25">
        <v>2.8</v>
      </c>
      <c r="G76" s="18">
        <v>117</v>
      </c>
      <c r="H76" s="19">
        <f t="shared" si="7"/>
        <v>20.909999999999997</v>
      </c>
      <c r="I76" s="19">
        <v>96.09</v>
      </c>
      <c r="J76" s="17">
        <f t="shared" si="8"/>
        <v>8929.991452991453</v>
      </c>
      <c r="K76" s="17">
        <f t="shared" si="9"/>
        <v>10873.233426995524</v>
      </c>
      <c r="L76" s="17">
        <v>1044809</v>
      </c>
      <c r="M76" s="27" t="s">
        <v>19</v>
      </c>
      <c r="N76" s="27" t="s">
        <v>20</v>
      </c>
      <c r="O76" s="42"/>
    </row>
    <row r="77" spans="1:15" s="3" customFormat="1" ht="20.25" customHeight="1">
      <c r="A77" s="15">
        <f t="shared" si="5"/>
        <v>72</v>
      </c>
      <c r="B77" s="16" t="s">
        <v>147</v>
      </c>
      <c r="C77" s="41">
        <v>2101</v>
      </c>
      <c r="D77" s="16" t="str">
        <f t="shared" si="6"/>
        <v>21</v>
      </c>
      <c r="E77" s="33" t="s">
        <v>18</v>
      </c>
      <c r="F77" s="25">
        <v>2.8</v>
      </c>
      <c r="G77" s="18">
        <v>84.11</v>
      </c>
      <c r="H77" s="19">
        <f t="shared" si="7"/>
        <v>15.030000000000001</v>
      </c>
      <c r="I77" s="19">
        <v>69.08</v>
      </c>
      <c r="J77" s="17">
        <f t="shared" si="8"/>
        <v>8512.245868505528</v>
      </c>
      <c r="K77" s="17">
        <f t="shared" si="9"/>
        <v>10364.287782281413</v>
      </c>
      <c r="L77" s="17">
        <v>715965</v>
      </c>
      <c r="M77" s="27" t="s">
        <v>19</v>
      </c>
      <c r="N77" s="27" t="s">
        <v>20</v>
      </c>
      <c r="O77" s="42"/>
    </row>
    <row r="78" spans="1:15" s="3" customFormat="1" ht="20.25" customHeight="1">
      <c r="A78" s="15">
        <f t="shared" si="5"/>
        <v>73</v>
      </c>
      <c r="B78" s="16" t="s">
        <v>147</v>
      </c>
      <c r="C78" s="41">
        <v>2102</v>
      </c>
      <c r="D78" s="16" t="str">
        <f t="shared" si="6"/>
        <v>21</v>
      </c>
      <c r="E78" s="33" t="s">
        <v>18</v>
      </c>
      <c r="F78" s="25">
        <v>2.8</v>
      </c>
      <c r="G78" s="18">
        <v>84.1</v>
      </c>
      <c r="H78" s="19">
        <f t="shared" si="7"/>
        <v>15.030000000000001</v>
      </c>
      <c r="I78" s="26">
        <v>69.07</v>
      </c>
      <c r="J78" s="17">
        <f t="shared" si="8"/>
        <v>8465.49346016647</v>
      </c>
      <c r="K78" s="17">
        <f t="shared" si="9"/>
        <v>10307.629940639932</v>
      </c>
      <c r="L78" s="17">
        <v>711948</v>
      </c>
      <c r="M78" s="27" t="s">
        <v>19</v>
      </c>
      <c r="N78" s="27" t="s">
        <v>20</v>
      </c>
      <c r="O78" s="42"/>
    </row>
    <row r="79" spans="1:15" s="3" customFormat="1" ht="20.25" customHeight="1">
      <c r="A79" s="15">
        <f t="shared" si="5"/>
        <v>74</v>
      </c>
      <c r="B79" s="16" t="s">
        <v>147</v>
      </c>
      <c r="C79" s="41">
        <v>2103</v>
      </c>
      <c r="D79" s="16" t="str">
        <f t="shared" si="6"/>
        <v>21</v>
      </c>
      <c r="E79" s="33" t="s">
        <v>21</v>
      </c>
      <c r="F79" s="25">
        <v>2.8</v>
      </c>
      <c r="G79" s="18">
        <v>117</v>
      </c>
      <c r="H79" s="19">
        <f t="shared" si="7"/>
        <v>20.909999999999997</v>
      </c>
      <c r="I79" s="19">
        <v>96.09</v>
      </c>
      <c r="J79" s="17">
        <f t="shared" si="8"/>
        <v>8717.65811965812</v>
      </c>
      <c r="K79" s="17">
        <f t="shared" si="9"/>
        <v>10614.69455718597</v>
      </c>
      <c r="L79" s="17">
        <v>1019966</v>
      </c>
      <c r="M79" s="27" t="s">
        <v>19</v>
      </c>
      <c r="N79" s="27" t="s">
        <v>20</v>
      </c>
      <c r="O79" s="42"/>
    </row>
    <row r="80" spans="1:15" s="3" customFormat="1" ht="20.25" customHeight="1">
      <c r="A80" s="15">
        <f t="shared" si="5"/>
        <v>75</v>
      </c>
      <c r="B80" s="16" t="s">
        <v>147</v>
      </c>
      <c r="C80" s="41">
        <v>2104</v>
      </c>
      <c r="D80" s="16" t="str">
        <f t="shared" si="6"/>
        <v>21</v>
      </c>
      <c r="E80" s="33" t="s">
        <v>21</v>
      </c>
      <c r="F80" s="25">
        <v>2.8</v>
      </c>
      <c r="G80" s="18">
        <v>96.33</v>
      </c>
      <c r="H80" s="19">
        <f t="shared" si="7"/>
        <v>17.22</v>
      </c>
      <c r="I80" s="19">
        <v>79.11</v>
      </c>
      <c r="J80" s="17">
        <f t="shared" si="8"/>
        <v>8852.9949133188</v>
      </c>
      <c r="K80" s="17">
        <f t="shared" si="9"/>
        <v>10780.04045000632</v>
      </c>
      <c r="L80" s="17">
        <v>852809</v>
      </c>
      <c r="M80" s="27" t="s">
        <v>19</v>
      </c>
      <c r="N80" s="27" t="s">
        <v>20</v>
      </c>
      <c r="O80" s="42"/>
    </row>
    <row r="81" spans="1:15" s="3" customFormat="1" ht="20.25" customHeight="1">
      <c r="A81" s="15">
        <f t="shared" si="5"/>
        <v>76</v>
      </c>
      <c r="B81" s="16" t="s">
        <v>147</v>
      </c>
      <c r="C81" s="41">
        <v>2105</v>
      </c>
      <c r="D81" s="16" t="str">
        <f t="shared" si="6"/>
        <v>21</v>
      </c>
      <c r="E81" s="33" t="s">
        <v>21</v>
      </c>
      <c r="F81" s="25">
        <v>2.8</v>
      </c>
      <c r="G81" s="18">
        <v>96.33</v>
      </c>
      <c r="H81" s="19">
        <f t="shared" si="7"/>
        <v>17.22</v>
      </c>
      <c r="I81" s="19">
        <v>79.11</v>
      </c>
      <c r="J81" s="17">
        <f t="shared" si="8"/>
        <v>8647.337278106508</v>
      </c>
      <c r="K81" s="17">
        <f t="shared" si="9"/>
        <v>10529.616989002654</v>
      </c>
      <c r="L81" s="17">
        <v>832998</v>
      </c>
      <c r="M81" s="27" t="s">
        <v>19</v>
      </c>
      <c r="N81" s="27" t="s">
        <v>20</v>
      </c>
      <c r="O81" s="42"/>
    </row>
    <row r="82" spans="1:15" s="3" customFormat="1" ht="20.25" customHeight="1">
      <c r="A82" s="15">
        <f t="shared" si="5"/>
        <v>77</v>
      </c>
      <c r="B82" s="16" t="s">
        <v>147</v>
      </c>
      <c r="C82" s="41">
        <v>2106</v>
      </c>
      <c r="D82" s="16" t="str">
        <f t="shared" si="6"/>
        <v>21</v>
      </c>
      <c r="E82" s="33" t="s">
        <v>21</v>
      </c>
      <c r="F82" s="25">
        <v>2.8</v>
      </c>
      <c r="G82" s="18">
        <v>117</v>
      </c>
      <c r="H82" s="19">
        <f t="shared" si="7"/>
        <v>20.909999999999997</v>
      </c>
      <c r="I82" s="19">
        <v>96.09</v>
      </c>
      <c r="J82" s="17">
        <f t="shared" si="8"/>
        <v>8961.42735042735</v>
      </c>
      <c r="K82" s="17">
        <f t="shared" si="9"/>
        <v>10911.510042668331</v>
      </c>
      <c r="L82" s="17">
        <v>1048487</v>
      </c>
      <c r="M82" s="27" t="s">
        <v>19</v>
      </c>
      <c r="N82" s="27" t="s">
        <v>20</v>
      </c>
      <c r="O82" s="42"/>
    </row>
    <row r="83" spans="1:15" s="3" customFormat="1" ht="20.25" customHeight="1">
      <c r="A83" s="15">
        <f t="shared" si="5"/>
        <v>78</v>
      </c>
      <c r="B83" s="16" t="s">
        <v>147</v>
      </c>
      <c r="C83" s="41">
        <v>2201</v>
      </c>
      <c r="D83" s="16" t="str">
        <f t="shared" si="6"/>
        <v>22</v>
      </c>
      <c r="E83" s="33" t="s">
        <v>18</v>
      </c>
      <c r="F83" s="25">
        <v>2.8</v>
      </c>
      <c r="G83" s="18">
        <v>84.11</v>
      </c>
      <c r="H83" s="19">
        <f t="shared" si="7"/>
        <v>15.030000000000001</v>
      </c>
      <c r="I83" s="19">
        <v>69.08</v>
      </c>
      <c r="J83" s="17">
        <f t="shared" si="8"/>
        <v>8543.431221020093</v>
      </c>
      <c r="K83" s="17">
        <f t="shared" si="9"/>
        <v>10402.258251302837</v>
      </c>
      <c r="L83" s="17">
        <v>718588</v>
      </c>
      <c r="M83" s="27" t="s">
        <v>19</v>
      </c>
      <c r="N83" s="27" t="s">
        <v>20</v>
      </c>
      <c r="O83" s="42"/>
    </row>
    <row r="84" spans="1:15" s="3" customFormat="1" ht="20.25" customHeight="1">
      <c r="A84" s="15">
        <f t="shared" si="5"/>
        <v>79</v>
      </c>
      <c r="B84" s="16" t="s">
        <v>147</v>
      </c>
      <c r="C84" s="41">
        <v>2202</v>
      </c>
      <c r="D84" s="16" t="str">
        <f t="shared" si="6"/>
        <v>22</v>
      </c>
      <c r="E84" s="33" t="s">
        <v>18</v>
      </c>
      <c r="F84" s="25">
        <v>2.8</v>
      </c>
      <c r="G84" s="18">
        <v>84.1</v>
      </c>
      <c r="H84" s="19">
        <f t="shared" si="7"/>
        <v>15.030000000000001</v>
      </c>
      <c r="I84" s="26">
        <v>69.07</v>
      </c>
      <c r="J84" s="17">
        <f t="shared" si="8"/>
        <v>8496.064209274673</v>
      </c>
      <c r="K84" s="17">
        <f t="shared" si="9"/>
        <v>10344.853047632838</v>
      </c>
      <c r="L84" s="17">
        <v>714519</v>
      </c>
      <c r="M84" s="27" t="s">
        <v>19</v>
      </c>
      <c r="N84" s="27" t="s">
        <v>20</v>
      </c>
      <c r="O84" s="42"/>
    </row>
    <row r="85" spans="1:15" s="3" customFormat="1" ht="20.25" customHeight="1">
      <c r="A85" s="15">
        <f t="shared" si="5"/>
        <v>80</v>
      </c>
      <c r="B85" s="16" t="s">
        <v>147</v>
      </c>
      <c r="C85" s="41">
        <v>2203</v>
      </c>
      <c r="D85" s="16" t="str">
        <f t="shared" si="6"/>
        <v>22</v>
      </c>
      <c r="E85" s="33" t="s">
        <v>21</v>
      </c>
      <c r="F85" s="25">
        <v>2.8</v>
      </c>
      <c r="G85" s="18">
        <v>117</v>
      </c>
      <c r="H85" s="19">
        <f t="shared" si="7"/>
        <v>20.909999999999997</v>
      </c>
      <c r="I85" s="19">
        <v>96.09</v>
      </c>
      <c r="J85" s="17">
        <f t="shared" si="8"/>
        <v>8748.521367521367</v>
      </c>
      <c r="K85" s="17">
        <f t="shared" si="9"/>
        <v>10652.273909876158</v>
      </c>
      <c r="L85" s="17">
        <v>1023577</v>
      </c>
      <c r="M85" s="27" t="s">
        <v>19</v>
      </c>
      <c r="N85" s="27" t="s">
        <v>20</v>
      </c>
      <c r="O85" s="42"/>
    </row>
    <row r="86" spans="1:15" s="3" customFormat="1" ht="20.25" customHeight="1">
      <c r="A86" s="15">
        <f t="shared" si="5"/>
        <v>81</v>
      </c>
      <c r="B86" s="16" t="s">
        <v>147</v>
      </c>
      <c r="C86" s="41">
        <v>2205</v>
      </c>
      <c r="D86" s="16" t="str">
        <f t="shared" si="6"/>
        <v>22</v>
      </c>
      <c r="E86" s="33" t="s">
        <v>21</v>
      </c>
      <c r="F86" s="25">
        <v>2.8</v>
      </c>
      <c r="G86" s="18">
        <v>96.33</v>
      </c>
      <c r="H86" s="19">
        <f t="shared" si="7"/>
        <v>17.22</v>
      </c>
      <c r="I86" s="19">
        <v>79.11</v>
      </c>
      <c r="J86" s="17">
        <f t="shared" si="8"/>
        <v>8678.179175750027</v>
      </c>
      <c r="K86" s="17">
        <f t="shared" si="9"/>
        <v>10567.17229174567</v>
      </c>
      <c r="L86" s="17">
        <v>835969</v>
      </c>
      <c r="M86" s="27" t="s">
        <v>19</v>
      </c>
      <c r="N86" s="27" t="s">
        <v>20</v>
      </c>
      <c r="O86" s="42"/>
    </row>
    <row r="87" spans="1:15" s="3" customFormat="1" ht="20.25" customHeight="1">
      <c r="A87" s="15">
        <f t="shared" si="5"/>
        <v>82</v>
      </c>
      <c r="B87" s="16" t="s">
        <v>147</v>
      </c>
      <c r="C87" s="41">
        <v>2301</v>
      </c>
      <c r="D87" s="16" t="str">
        <f t="shared" si="6"/>
        <v>23</v>
      </c>
      <c r="E87" s="33" t="s">
        <v>18</v>
      </c>
      <c r="F87" s="25">
        <v>2.8</v>
      </c>
      <c r="G87" s="18">
        <v>84.11</v>
      </c>
      <c r="H87" s="19">
        <f t="shared" si="7"/>
        <v>15.030000000000001</v>
      </c>
      <c r="I87" s="19">
        <v>69.08</v>
      </c>
      <c r="J87" s="17">
        <f t="shared" si="8"/>
        <v>8574.592795149209</v>
      </c>
      <c r="K87" s="17">
        <f t="shared" si="9"/>
        <v>10440.199768384482</v>
      </c>
      <c r="L87" s="17">
        <v>721209</v>
      </c>
      <c r="M87" s="27" t="s">
        <v>19</v>
      </c>
      <c r="N87" s="27" t="s">
        <v>20</v>
      </c>
      <c r="O87" s="42"/>
    </row>
    <row r="88" spans="1:15" s="3" customFormat="1" ht="20.25" customHeight="1">
      <c r="A88" s="15">
        <f t="shared" si="5"/>
        <v>83</v>
      </c>
      <c r="B88" s="16" t="s">
        <v>147</v>
      </c>
      <c r="C88" s="41">
        <v>2302</v>
      </c>
      <c r="D88" s="16" t="str">
        <f t="shared" si="6"/>
        <v>23</v>
      </c>
      <c r="E88" s="33" t="s">
        <v>18</v>
      </c>
      <c r="F88" s="25">
        <v>2.8</v>
      </c>
      <c r="G88" s="18">
        <v>84.1</v>
      </c>
      <c r="H88" s="19">
        <f t="shared" si="7"/>
        <v>15.030000000000001</v>
      </c>
      <c r="I88" s="26">
        <v>69.07</v>
      </c>
      <c r="J88" s="17">
        <f t="shared" si="8"/>
        <v>8526.65873959572</v>
      </c>
      <c r="K88" s="17">
        <f t="shared" si="9"/>
        <v>10382.105110757204</v>
      </c>
      <c r="L88" s="17">
        <v>717092</v>
      </c>
      <c r="M88" s="27" t="s">
        <v>19</v>
      </c>
      <c r="N88" s="27" t="s">
        <v>20</v>
      </c>
      <c r="O88" s="42"/>
    </row>
    <row r="89" spans="1:15" s="3" customFormat="1" ht="20.25" customHeight="1">
      <c r="A89" s="15">
        <f t="shared" si="5"/>
        <v>84</v>
      </c>
      <c r="B89" s="16" t="s">
        <v>147</v>
      </c>
      <c r="C89" s="41">
        <v>2305</v>
      </c>
      <c r="D89" s="16" t="str">
        <f t="shared" si="6"/>
        <v>23</v>
      </c>
      <c r="E89" s="33" t="s">
        <v>21</v>
      </c>
      <c r="F89" s="25">
        <v>2.8</v>
      </c>
      <c r="G89" s="18">
        <v>96.33</v>
      </c>
      <c r="H89" s="19">
        <f t="shared" si="7"/>
        <v>17.22</v>
      </c>
      <c r="I89" s="19">
        <v>79.11</v>
      </c>
      <c r="J89" s="17">
        <f t="shared" si="8"/>
        <v>8709.041835357624</v>
      </c>
      <c r="K89" s="17">
        <f t="shared" si="9"/>
        <v>10604.752875742637</v>
      </c>
      <c r="L89" s="17">
        <v>838942</v>
      </c>
      <c r="M89" s="27" t="s">
        <v>19</v>
      </c>
      <c r="N89" s="27" t="s">
        <v>20</v>
      </c>
      <c r="O89" s="42"/>
    </row>
    <row r="90" spans="1:15" s="3" customFormat="1" ht="20.25" customHeight="1">
      <c r="A90" s="15">
        <f t="shared" si="5"/>
        <v>85</v>
      </c>
      <c r="B90" s="16" t="s">
        <v>147</v>
      </c>
      <c r="C90" s="41">
        <v>2401</v>
      </c>
      <c r="D90" s="16" t="str">
        <f t="shared" si="6"/>
        <v>24</v>
      </c>
      <c r="E90" s="33" t="s">
        <v>18</v>
      </c>
      <c r="F90" s="25">
        <v>2.8</v>
      </c>
      <c r="G90" s="18">
        <v>84.11</v>
      </c>
      <c r="H90" s="19">
        <f t="shared" si="7"/>
        <v>15.030000000000001</v>
      </c>
      <c r="I90" s="19">
        <v>69.08</v>
      </c>
      <c r="J90" s="17">
        <f t="shared" si="8"/>
        <v>8248.650576625847</v>
      </c>
      <c r="K90" s="17">
        <f t="shared" si="9"/>
        <v>10043.341053850609</v>
      </c>
      <c r="L90" s="17">
        <v>693794</v>
      </c>
      <c r="M90" s="27" t="s">
        <v>19</v>
      </c>
      <c r="N90" s="27" t="s">
        <v>20</v>
      </c>
      <c r="O90" s="42" t="s">
        <v>132</v>
      </c>
    </row>
    <row r="91" spans="1:15" s="3" customFormat="1" ht="20.25" customHeight="1">
      <c r="A91" s="15">
        <f t="shared" si="5"/>
        <v>86</v>
      </c>
      <c r="B91" s="16" t="s">
        <v>147</v>
      </c>
      <c r="C91" s="41">
        <v>2402</v>
      </c>
      <c r="D91" s="16" t="str">
        <f t="shared" si="6"/>
        <v>24</v>
      </c>
      <c r="E91" s="33" t="s">
        <v>18</v>
      </c>
      <c r="F91" s="25">
        <v>2.8</v>
      </c>
      <c r="G91" s="18">
        <v>84.1</v>
      </c>
      <c r="H91" s="19">
        <f t="shared" si="7"/>
        <v>15.030000000000001</v>
      </c>
      <c r="I91" s="26">
        <v>69.07</v>
      </c>
      <c r="J91" s="17">
        <f t="shared" si="8"/>
        <v>8199.762187871582</v>
      </c>
      <c r="K91" s="17">
        <f t="shared" si="9"/>
        <v>9984.07412769654</v>
      </c>
      <c r="L91" s="17">
        <v>689600</v>
      </c>
      <c r="M91" s="27" t="s">
        <v>19</v>
      </c>
      <c r="N91" s="27" t="s">
        <v>20</v>
      </c>
      <c r="O91" s="42"/>
    </row>
    <row r="92" spans="1:15" s="3" customFormat="1" ht="20.25" customHeight="1">
      <c r="A92" s="15">
        <f t="shared" si="5"/>
        <v>87</v>
      </c>
      <c r="B92" s="16" t="s">
        <v>147</v>
      </c>
      <c r="C92" s="41">
        <v>2404</v>
      </c>
      <c r="D92" s="16" t="str">
        <f t="shared" si="6"/>
        <v>24</v>
      </c>
      <c r="E92" s="33" t="s">
        <v>21</v>
      </c>
      <c r="F92" s="25">
        <v>2.8</v>
      </c>
      <c r="G92" s="18">
        <v>96.33</v>
      </c>
      <c r="H92" s="19">
        <f t="shared" si="7"/>
        <v>17.22</v>
      </c>
      <c r="I92" s="19">
        <v>79.11</v>
      </c>
      <c r="J92" s="17">
        <f t="shared" si="8"/>
        <v>8573.175542406312</v>
      </c>
      <c r="K92" s="17">
        <f t="shared" si="9"/>
        <v>10439.312349892554</v>
      </c>
      <c r="L92" s="17">
        <v>825854</v>
      </c>
      <c r="M92" s="27" t="s">
        <v>19</v>
      </c>
      <c r="N92" s="27" t="s">
        <v>20</v>
      </c>
      <c r="O92" s="42"/>
    </row>
    <row r="93" spans="1:15" s="3" customFormat="1" ht="20.25" customHeight="1">
      <c r="A93" s="15">
        <f t="shared" si="5"/>
        <v>88</v>
      </c>
      <c r="B93" s="16" t="s">
        <v>147</v>
      </c>
      <c r="C93" s="41">
        <v>2405</v>
      </c>
      <c r="D93" s="16" t="str">
        <f t="shared" si="6"/>
        <v>24</v>
      </c>
      <c r="E93" s="33" t="s">
        <v>21</v>
      </c>
      <c r="F93" s="25">
        <v>2.8</v>
      </c>
      <c r="G93" s="18">
        <v>96.33</v>
      </c>
      <c r="H93" s="19">
        <f t="shared" si="7"/>
        <v>17.22</v>
      </c>
      <c r="I93" s="19">
        <v>79.11</v>
      </c>
      <c r="J93" s="17">
        <f t="shared" si="8"/>
        <v>8373.372781065089</v>
      </c>
      <c r="K93" s="17">
        <f t="shared" si="9"/>
        <v>10196.018202502844</v>
      </c>
      <c r="L93" s="17">
        <v>806607</v>
      </c>
      <c r="M93" s="27" t="s">
        <v>19</v>
      </c>
      <c r="N93" s="27" t="s">
        <v>20</v>
      </c>
      <c r="O93" s="42"/>
    </row>
    <row r="94" spans="1:15" s="3" customFormat="1" ht="20.25" customHeight="1">
      <c r="A94" s="15">
        <f t="shared" si="5"/>
        <v>89</v>
      </c>
      <c r="B94" s="16" t="s">
        <v>147</v>
      </c>
      <c r="C94" s="41">
        <v>2406</v>
      </c>
      <c r="D94" s="16" t="str">
        <f t="shared" si="6"/>
        <v>24</v>
      </c>
      <c r="E94" s="33" t="s">
        <v>21</v>
      </c>
      <c r="F94" s="25">
        <v>2.8</v>
      </c>
      <c r="G94" s="18">
        <v>117</v>
      </c>
      <c r="H94" s="19">
        <f t="shared" si="7"/>
        <v>20.909999999999997</v>
      </c>
      <c r="I94" s="19">
        <v>96.09</v>
      </c>
      <c r="J94" s="17">
        <f t="shared" si="8"/>
        <v>8679.991452991453</v>
      </c>
      <c r="K94" s="17">
        <f t="shared" si="9"/>
        <v>10568.831303985846</v>
      </c>
      <c r="L94" s="17">
        <v>1015559</v>
      </c>
      <c r="M94" s="27" t="s">
        <v>19</v>
      </c>
      <c r="N94" s="27" t="s">
        <v>20</v>
      </c>
      <c r="O94" s="42"/>
    </row>
    <row r="95" spans="1:15" s="3" customFormat="1" ht="20.25" customHeight="1">
      <c r="A95" s="15">
        <f t="shared" si="5"/>
        <v>90</v>
      </c>
      <c r="B95" s="16" t="s">
        <v>147</v>
      </c>
      <c r="C95" s="41">
        <v>2501</v>
      </c>
      <c r="D95" s="16" t="str">
        <f t="shared" si="6"/>
        <v>25</v>
      </c>
      <c r="E95" s="33" t="s">
        <v>18</v>
      </c>
      <c r="F95" s="25">
        <v>2.8</v>
      </c>
      <c r="G95" s="18">
        <v>84.11</v>
      </c>
      <c r="H95" s="19">
        <f t="shared" si="7"/>
        <v>15.030000000000001</v>
      </c>
      <c r="I95" s="19">
        <v>69.08</v>
      </c>
      <c r="J95" s="17">
        <f t="shared" si="8"/>
        <v>8208.251099750327</v>
      </c>
      <c r="K95" s="17">
        <f t="shared" si="9"/>
        <v>9994.151708164447</v>
      </c>
      <c r="L95" s="17">
        <v>690396</v>
      </c>
      <c r="M95" s="27" t="s">
        <v>19</v>
      </c>
      <c r="N95" s="27" t="s">
        <v>20</v>
      </c>
      <c r="O95" s="42"/>
    </row>
    <row r="96" spans="1:15" s="3" customFormat="1" ht="20.25" customHeight="1">
      <c r="A96" s="15">
        <f t="shared" si="5"/>
        <v>91</v>
      </c>
      <c r="B96" s="16" t="s">
        <v>147</v>
      </c>
      <c r="C96" s="41">
        <v>2502</v>
      </c>
      <c r="D96" s="16" t="str">
        <f t="shared" si="6"/>
        <v>25</v>
      </c>
      <c r="E96" s="33" t="s">
        <v>18</v>
      </c>
      <c r="F96" s="25">
        <v>2.8</v>
      </c>
      <c r="G96" s="18">
        <v>84.1</v>
      </c>
      <c r="H96" s="19">
        <f t="shared" si="7"/>
        <v>15.030000000000001</v>
      </c>
      <c r="I96" s="26">
        <v>69.07</v>
      </c>
      <c r="J96" s="17">
        <f t="shared" si="8"/>
        <v>8160.142687277052</v>
      </c>
      <c r="K96" s="17">
        <f t="shared" si="9"/>
        <v>9935.833212682786</v>
      </c>
      <c r="L96" s="17">
        <v>686268</v>
      </c>
      <c r="M96" s="27" t="s">
        <v>19</v>
      </c>
      <c r="N96" s="27" t="s">
        <v>20</v>
      </c>
      <c r="O96" s="42"/>
    </row>
    <row r="97" spans="1:15" s="3" customFormat="1" ht="20.25" customHeight="1">
      <c r="A97" s="15">
        <f t="shared" si="5"/>
        <v>92</v>
      </c>
      <c r="B97" s="16" t="s">
        <v>147</v>
      </c>
      <c r="C97" s="41">
        <v>2505</v>
      </c>
      <c r="D97" s="16" t="str">
        <f t="shared" si="6"/>
        <v>25</v>
      </c>
      <c r="E97" s="33" t="s">
        <v>21</v>
      </c>
      <c r="F97" s="25">
        <v>2.8</v>
      </c>
      <c r="G97" s="18">
        <v>96.33</v>
      </c>
      <c r="H97" s="19">
        <f t="shared" si="7"/>
        <v>17.22</v>
      </c>
      <c r="I97" s="19">
        <v>79.11</v>
      </c>
      <c r="J97" s="17">
        <f t="shared" si="8"/>
        <v>8606.20782726046</v>
      </c>
      <c r="K97" s="17">
        <f t="shared" si="9"/>
        <v>10479.534824927316</v>
      </c>
      <c r="L97" s="17">
        <v>829036</v>
      </c>
      <c r="M97" s="27" t="s">
        <v>19</v>
      </c>
      <c r="N97" s="27" t="s">
        <v>20</v>
      </c>
      <c r="O97" s="42"/>
    </row>
    <row r="98" spans="1:15" s="3" customFormat="1" ht="20.25" customHeight="1">
      <c r="A98" s="15">
        <f t="shared" si="5"/>
        <v>93</v>
      </c>
      <c r="B98" s="16" t="s">
        <v>147</v>
      </c>
      <c r="C98" s="41">
        <v>2506</v>
      </c>
      <c r="D98" s="16" t="str">
        <f t="shared" si="6"/>
        <v>25</v>
      </c>
      <c r="E98" s="33" t="s">
        <v>21</v>
      </c>
      <c r="F98" s="25">
        <v>2.8</v>
      </c>
      <c r="G98" s="18">
        <v>117</v>
      </c>
      <c r="H98" s="19">
        <f t="shared" si="7"/>
        <v>20.909999999999997</v>
      </c>
      <c r="I98" s="19">
        <v>96.09</v>
      </c>
      <c r="J98" s="17">
        <f t="shared" si="8"/>
        <v>8746.051282051281</v>
      </c>
      <c r="K98" s="17">
        <f t="shared" si="9"/>
        <v>10649.26631283172</v>
      </c>
      <c r="L98" s="17">
        <v>1023288</v>
      </c>
      <c r="M98" s="27" t="s">
        <v>19</v>
      </c>
      <c r="N98" s="27" t="s">
        <v>20</v>
      </c>
      <c r="O98" s="42"/>
    </row>
    <row r="99" spans="1:15" s="3" customFormat="1" ht="20.25" customHeight="1">
      <c r="A99" s="15">
        <f t="shared" si="5"/>
        <v>94</v>
      </c>
      <c r="B99" s="16" t="s">
        <v>147</v>
      </c>
      <c r="C99" s="41">
        <v>2601</v>
      </c>
      <c r="D99" s="16" t="str">
        <f t="shared" si="6"/>
        <v>26</v>
      </c>
      <c r="E99" s="33" t="s">
        <v>18</v>
      </c>
      <c r="F99" s="25">
        <v>2.8</v>
      </c>
      <c r="G99" s="18">
        <v>84.11</v>
      </c>
      <c r="H99" s="19">
        <f t="shared" si="7"/>
        <v>15.030000000000001</v>
      </c>
      <c r="I99" s="19">
        <v>69.08</v>
      </c>
      <c r="J99" s="17">
        <f t="shared" si="8"/>
        <v>8167.851622874807</v>
      </c>
      <c r="K99" s="17">
        <f t="shared" si="9"/>
        <v>9944.962362478287</v>
      </c>
      <c r="L99" s="17">
        <v>686998</v>
      </c>
      <c r="M99" s="27" t="s">
        <v>19</v>
      </c>
      <c r="N99" s="27" t="s">
        <v>20</v>
      </c>
      <c r="O99" s="42"/>
    </row>
    <row r="100" spans="1:15" s="3" customFormat="1" ht="20.25" customHeight="1">
      <c r="A100" s="15">
        <f t="shared" si="5"/>
        <v>95</v>
      </c>
      <c r="B100" s="16" t="s">
        <v>147</v>
      </c>
      <c r="C100" s="41">
        <v>2602</v>
      </c>
      <c r="D100" s="16" t="str">
        <f t="shared" si="6"/>
        <v>26</v>
      </c>
      <c r="E100" s="33" t="s">
        <v>18</v>
      </c>
      <c r="F100" s="25">
        <v>2.8</v>
      </c>
      <c r="G100" s="18">
        <v>84.1</v>
      </c>
      <c r="H100" s="19">
        <f t="shared" si="7"/>
        <v>15.030000000000001</v>
      </c>
      <c r="I100" s="26">
        <v>69.07</v>
      </c>
      <c r="J100" s="17">
        <f t="shared" si="8"/>
        <v>8120.511296076101</v>
      </c>
      <c r="K100" s="17">
        <f t="shared" si="9"/>
        <v>9887.577819603302</v>
      </c>
      <c r="L100" s="17">
        <v>682935</v>
      </c>
      <c r="M100" s="27" t="s">
        <v>19</v>
      </c>
      <c r="N100" s="27" t="s">
        <v>20</v>
      </c>
      <c r="O100" s="42"/>
    </row>
    <row r="101" spans="1:15" s="3" customFormat="1" ht="20.25" customHeight="1">
      <c r="A101" s="15">
        <f t="shared" si="5"/>
        <v>96</v>
      </c>
      <c r="B101" s="16" t="s">
        <v>147</v>
      </c>
      <c r="C101" s="41">
        <v>2605</v>
      </c>
      <c r="D101" s="16" t="str">
        <f t="shared" si="6"/>
        <v>26</v>
      </c>
      <c r="E101" s="33" t="s">
        <v>21</v>
      </c>
      <c r="F101" s="25">
        <v>2.8</v>
      </c>
      <c r="G101" s="18">
        <v>96.33</v>
      </c>
      <c r="H101" s="19">
        <f t="shared" si="7"/>
        <v>17.22</v>
      </c>
      <c r="I101" s="19">
        <v>79.11</v>
      </c>
      <c r="J101" s="17">
        <f t="shared" si="8"/>
        <v>8564.995328558081</v>
      </c>
      <c r="K101" s="17">
        <f t="shared" si="9"/>
        <v>10429.351535836178</v>
      </c>
      <c r="L101" s="17">
        <v>825066</v>
      </c>
      <c r="M101" s="27" t="s">
        <v>19</v>
      </c>
      <c r="N101" s="27" t="s">
        <v>20</v>
      </c>
      <c r="O101" s="42"/>
    </row>
    <row r="102" spans="1:15" s="3" customFormat="1" ht="20.25" customHeight="1">
      <c r="A102" s="15">
        <f t="shared" si="5"/>
        <v>97</v>
      </c>
      <c r="B102" s="16" t="s">
        <v>147</v>
      </c>
      <c r="C102" s="41">
        <v>2701</v>
      </c>
      <c r="D102" s="16" t="str">
        <f t="shared" si="6"/>
        <v>27</v>
      </c>
      <c r="E102" s="33" t="s">
        <v>18</v>
      </c>
      <c r="F102" s="25">
        <v>2.8</v>
      </c>
      <c r="G102" s="18">
        <v>84.11</v>
      </c>
      <c r="H102" s="19">
        <f t="shared" si="7"/>
        <v>15.030000000000001</v>
      </c>
      <c r="I102" s="26">
        <v>69.08</v>
      </c>
      <c r="J102" s="17">
        <f t="shared" si="8"/>
        <v>8127.452145999287</v>
      </c>
      <c r="K102" s="17">
        <f t="shared" si="9"/>
        <v>9895.773016792125</v>
      </c>
      <c r="L102" s="17">
        <v>683600</v>
      </c>
      <c r="M102" s="27" t="s">
        <v>19</v>
      </c>
      <c r="N102" s="27" t="s">
        <v>20</v>
      </c>
      <c r="O102" s="42"/>
    </row>
    <row r="103" spans="1:15" s="3" customFormat="1" ht="20.25" customHeight="1">
      <c r="A103" s="15">
        <f t="shared" si="5"/>
        <v>98</v>
      </c>
      <c r="B103" s="16" t="s">
        <v>147</v>
      </c>
      <c r="C103" s="41">
        <v>2702</v>
      </c>
      <c r="D103" s="16" t="str">
        <f t="shared" si="6"/>
        <v>27</v>
      </c>
      <c r="E103" s="33" t="s">
        <v>21</v>
      </c>
      <c r="F103" s="25">
        <v>2.8</v>
      </c>
      <c r="G103" s="18">
        <v>84.1</v>
      </c>
      <c r="H103" s="19">
        <f t="shared" si="7"/>
        <v>15.030000000000001</v>
      </c>
      <c r="I103" s="19">
        <v>69.07</v>
      </c>
      <c r="J103" s="17">
        <f t="shared" si="8"/>
        <v>8080.89179548157</v>
      </c>
      <c r="K103" s="17">
        <f t="shared" si="9"/>
        <v>9839.336904589547</v>
      </c>
      <c r="L103" s="17">
        <v>679603</v>
      </c>
      <c r="M103" s="27" t="s">
        <v>19</v>
      </c>
      <c r="N103" s="27" t="s">
        <v>20</v>
      </c>
      <c r="O103" s="42"/>
    </row>
    <row r="104" spans="1:15" s="3" customFormat="1" ht="20.25" customHeight="1">
      <c r="A104" s="15">
        <f t="shared" si="5"/>
        <v>99</v>
      </c>
      <c r="B104" s="16" t="s">
        <v>147</v>
      </c>
      <c r="C104" s="41">
        <v>2703</v>
      </c>
      <c r="D104" s="16" t="str">
        <f t="shared" si="6"/>
        <v>27</v>
      </c>
      <c r="E104" s="33" t="s">
        <v>21</v>
      </c>
      <c r="F104" s="25">
        <v>2.8</v>
      </c>
      <c r="G104" s="18">
        <v>117</v>
      </c>
      <c r="H104" s="19">
        <f t="shared" si="7"/>
        <v>20.909999999999997</v>
      </c>
      <c r="I104" s="19">
        <v>96.09</v>
      </c>
      <c r="J104" s="17">
        <f t="shared" si="8"/>
        <v>8319.521367521367</v>
      </c>
      <c r="K104" s="17">
        <f t="shared" si="9"/>
        <v>10129.91986679155</v>
      </c>
      <c r="L104" s="17">
        <v>973384</v>
      </c>
      <c r="M104" s="27" t="s">
        <v>19</v>
      </c>
      <c r="N104" s="27" t="s">
        <v>20</v>
      </c>
      <c r="O104" s="42"/>
    </row>
    <row r="105" spans="1:15" s="3" customFormat="1" ht="20.25" customHeight="1">
      <c r="A105" s="15">
        <f t="shared" si="5"/>
        <v>100</v>
      </c>
      <c r="B105" s="16" t="s">
        <v>147</v>
      </c>
      <c r="C105" s="41">
        <v>2705</v>
      </c>
      <c r="D105" s="16" t="str">
        <f t="shared" si="6"/>
        <v>27</v>
      </c>
      <c r="E105" s="33" t="s">
        <v>21</v>
      </c>
      <c r="F105" s="25">
        <v>2.8</v>
      </c>
      <c r="G105" s="18">
        <v>96.33</v>
      </c>
      <c r="H105" s="19">
        <f t="shared" si="7"/>
        <v>17.22</v>
      </c>
      <c r="I105" s="19">
        <v>79.11</v>
      </c>
      <c r="J105" s="17">
        <f t="shared" si="8"/>
        <v>8523.782829855705</v>
      </c>
      <c r="K105" s="17">
        <f t="shared" si="9"/>
        <v>10379.16824674504</v>
      </c>
      <c r="L105" s="17">
        <v>821096</v>
      </c>
      <c r="M105" s="27" t="s">
        <v>19</v>
      </c>
      <c r="N105" s="27" t="s">
        <v>20</v>
      </c>
      <c r="O105" s="42"/>
    </row>
    <row r="106" spans="1:15" s="3" customFormat="1" ht="20.25" customHeight="1">
      <c r="A106" s="15">
        <f t="shared" si="5"/>
        <v>101</v>
      </c>
      <c r="B106" s="16" t="s">
        <v>147</v>
      </c>
      <c r="C106" s="41">
        <v>2706</v>
      </c>
      <c r="D106" s="16" t="str">
        <f t="shared" si="6"/>
        <v>27</v>
      </c>
      <c r="E106" s="33" t="s">
        <v>18</v>
      </c>
      <c r="F106" s="25">
        <v>2.8</v>
      </c>
      <c r="G106" s="18">
        <v>117</v>
      </c>
      <c r="H106" s="19">
        <f t="shared" si="7"/>
        <v>20.909999999999997</v>
      </c>
      <c r="I106" s="19">
        <v>96.09</v>
      </c>
      <c r="J106" s="17">
        <f t="shared" si="8"/>
        <v>8663.700854700855</v>
      </c>
      <c r="K106" s="17">
        <f t="shared" si="9"/>
        <v>10548.995733166823</v>
      </c>
      <c r="L106" s="17">
        <v>1013653</v>
      </c>
      <c r="M106" s="27" t="s">
        <v>19</v>
      </c>
      <c r="N106" s="27" t="s">
        <v>20</v>
      </c>
      <c r="O106" s="42"/>
    </row>
    <row r="107" spans="1:15" s="3" customFormat="1" ht="20.25" customHeight="1">
      <c r="A107" s="15">
        <f t="shared" si="5"/>
        <v>102</v>
      </c>
      <c r="B107" s="16" t="s">
        <v>147</v>
      </c>
      <c r="C107" s="41">
        <v>2801</v>
      </c>
      <c r="D107" s="16" t="str">
        <f t="shared" si="6"/>
        <v>28</v>
      </c>
      <c r="E107" s="33" t="s">
        <v>18</v>
      </c>
      <c r="F107" s="25">
        <v>2.8</v>
      </c>
      <c r="G107" s="18">
        <v>84.11</v>
      </c>
      <c r="H107" s="19">
        <f t="shared" si="7"/>
        <v>15.030000000000001</v>
      </c>
      <c r="I107" s="26">
        <v>69.08</v>
      </c>
      <c r="J107" s="17">
        <f t="shared" si="8"/>
        <v>8087.0526691237665</v>
      </c>
      <c r="K107" s="17">
        <f t="shared" si="9"/>
        <v>9846.583671105964</v>
      </c>
      <c r="L107" s="17">
        <v>680202</v>
      </c>
      <c r="M107" s="27" t="s">
        <v>19</v>
      </c>
      <c r="N107" s="27" t="s">
        <v>20</v>
      </c>
      <c r="O107" s="42"/>
    </row>
    <row r="108" spans="1:15" s="3" customFormat="1" ht="20.25" customHeight="1">
      <c r="A108" s="15">
        <f t="shared" si="5"/>
        <v>103</v>
      </c>
      <c r="B108" s="16" t="s">
        <v>147</v>
      </c>
      <c r="C108" s="41">
        <v>2802</v>
      </c>
      <c r="D108" s="16" t="str">
        <f t="shared" si="6"/>
        <v>28</v>
      </c>
      <c r="E108" s="33" t="s">
        <v>21</v>
      </c>
      <c r="F108" s="25">
        <v>2.8</v>
      </c>
      <c r="G108" s="18">
        <v>84.1</v>
      </c>
      <c r="H108" s="19">
        <f t="shared" si="7"/>
        <v>15.030000000000001</v>
      </c>
      <c r="I108" s="19">
        <v>69.07</v>
      </c>
      <c r="J108" s="17">
        <f t="shared" si="8"/>
        <v>8041.27229488704</v>
      </c>
      <c r="K108" s="17">
        <f t="shared" si="9"/>
        <v>9791.095989575793</v>
      </c>
      <c r="L108" s="17">
        <v>676271</v>
      </c>
      <c r="M108" s="27" t="s">
        <v>19</v>
      </c>
      <c r="N108" s="27" t="s">
        <v>20</v>
      </c>
      <c r="O108" s="42"/>
    </row>
    <row r="109" spans="1:15" s="3" customFormat="1" ht="20.25" customHeight="1">
      <c r="A109" s="15">
        <f t="shared" si="5"/>
        <v>104</v>
      </c>
      <c r="B109" s="16" t="s">
        <v>147</v>
      </c>
      <c r="C109" s="41">
        <v>2804</v>
      </c>
      <c r="D109" s="16" t="str">
        <f t="shared" si="6"/>
        <v>28</v>
      </c>
      <c r="E109" s="33" t="s">
        <v>21</v>
      </c>
      <c r="F109" s="25">
        <v>2.8</v>
      </c>
      <c r="G109" s="18">
        <v>96.33</v>
      </c>
      <c r="H109" s="19">
        <f t="shared" si="7"/>
        <v>17.22</v>
      </c>
      <c r="I109" s="19">
        <v>79.11</v>
      </c>
      <c r="J109" s="17">
        <f t="shared" si="8"/>
        <v>8688.653586629296</v>
      </c>
      <c r="K109" s="17">
        <f t="shared" si="9"/>
        <v>10579.926684363545</v>
      </c>
      <c r="L109" s="17">
        <v>836978</v>
      </c>
      <c r="M109" s="27" t="s">
        <v>19</v>
      </c>
      <c r="N109" s="27" t="s">
        <v>20</v>
      </c>
      <c r="O109" s="42"/>
    </row>
    <row r="110" spans="1:15" s="3" customFormat="1" ht="20.25" customHeight="1">
      <c r="A110" s="15">
        <f t="shared" si="5"/>
        <v>105</v>
      </c>
      <c r="B110" s="16" t="s">
        <v>147</v>
      </c>
      <c r="C110" s="41">
        <v>2805</v>
      </c>
      <c r="D110" s="16" t="str">
        <f t="shared" si="6"/>
        <v>28</v>
      </c>
      <c r="E110" s="33" t="s">
        <v>21</v>
      </c>
      <c r="F110" s="25">
        <v>2.8</v>
      </c>
      <c r="G110" s="18">
        <v>96.33</v>
      </c>
      <c r="H110" s="19">
        <f t="shared" si="7"/>
        <v>17.22</v>
      </c>
      <c r="I110" s="19">
        <v>79.11</v>
      </c>
      <c r="J110" s="17">
        <f t="shared" si="8"/>
        <v>8482.549569189245</v>
      </c>
      <c r="K110" s="17">
        <f t="shared" si="9"/>
        <v>10328.959676399949</v>
      </c>
      <c r="L110" s="17">
        <v>817124</v>
      </c>
      <c r="M110" s="27" t="s">
        <v>19</v>
      </c>
      <c r="N110" s="27" t="s">
        <v>20</v>
      </c>
      <c r="O110" s="42"/>
    </row>
    <row r="111" spans="1:15" s="3" customFormat="1" ht="20.25" customHeight="1">
      <c r="A111" s="15">
        <f t="shared" si="5"/>
        <v>106</v>
      </c>
      <c r="B111" s="16" t="s">
        <v>147</v>
      </c>
      <c r="C111" s="41">
        <v>2901</v>
      </c>
      <c r="D111" s="16" t="str">
        <f t="shared" si="6"/>
        <v>29</v>
      </c>
      <c r="E111" s="33" t="s">
        <v>18</v>
      </c>
      <c r="F111" s="25">
        <v>2.8</v>
      </c>
      <c r="G111" s="18">
        <v>84.11</v>
      </c>
      <c r="H111" s="19">
        <f t="shared" si="7"/>
        <v>15.030000000000001</v>
      </c>
      <c r="I111" s="26">
        <v>69.08</v>
      </c>
      <c r="J111" s="17">
        <f t="shared" si="8"/>
        <v>8046.66508144097</v>
      </c>
      <c r="K111" s="17">
        <f t="shared" si="9"/>
        <v>9797.408801389693</v>
      </c>
      <c r="L111" s="17">
        <v>676805</v>
      </c>
      <c r="M111" s="27" t="s">
        <v>19</v>
      </c>
      <c r="N111" s="27" t="s">
        <v>20</v>
      </c>
      <c r="O111" s="42" t="s">
        <v>132</v>
      </c>
    </row>
    <row r="112" spans="1:15" s="3" customFormat="1" ht="20.25" customHeight="1">
      <c r="A112" s="15">
        <f t="shared" si="5"/>
        <v>107</v>
      </c>
      <c r="B112" s="16" t="s">
        <v>147</v>
      </c>
      <c r="C112" s="41">
        <v>2902</v>
      </c>
      <c r="D112" s="16" t="str">
        <f t="shared" si="6"/>
        <v>29</v>
      </c>
      <c r="E112" s="33" t="s">
        <v>21</v>
      </c>
      <c r="F112" s="25">
        <v>2.8</v>
      </c>
      <c r="G112" s="18">
        <v>84.1</v>
      </c>
      <c r="H112" s="19">
        <f t="shared" si="7"/>
        <v>15.030000000000001</v>
      </c>
      <c r="I112" s="19">
        <v>69.07</v>
      </c>
      <c r="J112" s="17">
        <f t="shared" si="8"/>
        <v>8001.640903686089</v>
      </c>
      <c r="K112" s="17">
        <f t="shared" si="9"/>
        <v>9742.84059649631</v>
      </c>
      <c r="L112" s="17">
        <v>672938</v>
      </c>
      <c r="M112" s="27" t="s">
        <v>19</v>
      </c>
      <c r="N112" s="27" t="s">
        <v>20</v>
      </c>
      <c r="O112" s="42"/>
    </row>
    <row r="113" spans="1:15" s="3" customFormat="1" ht="20.25" customHeight="1">
      <c r="A113" s="15">
        <f t="shared" si="5"/>
        <v>108</v>
      </c>
      <c r="B113" s="16" t="s">
        <v>147</v>
      </c>
      <c r="C113" s="41">
        <v>2905</v>
      </c>
      <c r="D113" s="16" t="str">
        <f t="shared" si="6"/>
        <v>29</v>
      </c>
      <c r="E113" s="33" t="s">
        <v>21</v>
      </c>
      <c r="F113" s="25">
        <v>2.8</v>
      </c>
      <c r="G113" s="18">
        <v>96.33</v>
      </c>
      <c r="H113" s="19">
        <f t="shared" si="7"/>
        <v>17.22</v>
      </c>
      <c r="I113" s="19">
        <v>79.11</v>
      </c>
      <c r="J113" s="17">
        <f t="shared" si="8"/>
        <v>8441.337070486868</v>
      </c>
      <c r="K113" s="17">
        <f t="shared" si="9"/>
        <v>10278.77638730881</v>
      </c>
      <c r="L113" s="17">
        <v>813154</v>
      </c>
      <c r="M113" s="27" t="s">
        <v>19</v>
      </c>
      <c r="N113" s="27" t="s">
        <v>20</v>
      </c>
      <c r="O113" s="42"/>
    </row>
    <row r="114" spans="1:15" s="3" customFormat="1" ht="20.25" customHeight="1">
      <c r="A114" s="15">
        <f t="shared" si="5"/>
        <v>109</v>
      </c>
      <c r="B114" s="16" t="s">
        <v>147</v>
      </c>
      <c r="C114" s="41">
        <v>2906</v>
      </c>
      <c r="D114" s="16" t="str">
        <f t="shared" si="6"/>
        <v>29</v>
      </c>
      <c r="E114" s="33" t="s">
        <v>18</v>
      </c>
      <c r="F114" s="25">
        <v>2.8</v>
      </c>
      <c r="G114" s="18">
        <v>117</v>
      </c>
      <c r="H114" s="19">
        <f t="shared" si="7"/>
        <v>20.909999999999997</v>
      </c>
      <c r="I114" s="19">
        <v>96.09</v>
      </c>
      <c r="J114" s="17">
        <f t="shared" si="8"/>
        <v>8581.367521367521</v>
      </c>
      <c r="K114" s="17">
        <f t="shared" si="9"/>
        <v>10448.745967322302</v>
      </c>
      <c r="L114" s="17">
        <v>1004020</v>
      </c>
      <c r="M114" s="27" t="s">
        <v>19</v>
      </c>
      <c r="N114" s="27" t="s">
        <v>20</v>
      </c>
      <c r="O114" s="42"/>
    </row>
    <row r="115" spans="1:15" s="3" customFormat="1" ht="20.25" customHeight="1">
      <c r="A115" s="15">
        <f t="shared" si="5"/>
        <v>110</v>
      </c>
      <c r="B115" s="16" t="s">
        <v>147</v>
      </c>
      <c r="C115" s="41">
        <v>3001</v>
      </c>
      <c r="D115" s="16" t="str">
        <f t="shared" si="6"/>
        <v>30</v>
      </c>
      <c r="E115" s="33" t="s">
        <v>18</v>
      </c>
      <c r="F115" s="25">
        <v>2.8</v>
      </c>
      <c r="G115" s="18">
        <v>84.11</v>
      </c>
      <c r="H115" s="19">
        <f t="shared" si="7"/>
        <v>15.030000000000001</v>
      </c>
      <c r="I115" s="26">
        <v>69.08</v>
      </c>
      <c r="J115" s="17">
        <f t="shared" si="8"/>
        <v>8006.26560456545</v>
      </c>
      <c r="K115" s="17">
        <f t="shared" si="9"/>
        <v>9748.219455703533</v>
      </c>
      <c r="L115" s="17">
        <v>673407</v>
      </c>
      <c r="M115" s="27" t="s">
        <v>19</v>
      </c>
      <c r="N115" s="27" t="s">
        <v>20</v>
      </c>
      <c r="O115" s="42"/>
    </row>
    <row r="116" spans="1:15" s="3" customFormat="1" ht="20.25" customHeight="1">
      <c r="A116" s="15">
        <f t="shared" si="5"/>
        <v>111</v>
      </c>
      <c r="B116" s="16" t="s">
        <v>147</v>
      </c>
      <c r="C116" s="41">
        <v>3002</v>
      </c>
      <c r="D116" s="16" t="str">
        <f t="shared" si="6"/>
        <v>30</v>
      </c>
      <c r="E116" s="33" t="s">
        <v>21</v>
      </c>
      <c r="F116" s="25">
        <v>2.8</v>
      </c>
      <c r="G116" s="18">
        <v>84.1</v>
      </c>
      <c r="H116" s="19">
        <f t="shared" si="7"/>
        <v>15.030000000000001</v>
      </c>
      <c r="I116" s="19">
        <v>69.07</v>
      </c>
      <c r="J116" s="17">
        <f t="shared" si="8"/>
        <v>7962.021403091559</v>
      </c>
      <c r="K116" s="17">
        <f t="shared" si="9"/>
        <v>9694.599681482556</v>
      </c>
      <c r="L116" s="17">
        <v>669606</v>
      </c>
      <c r="M116" s="27" t="s">
        <v>19</v>
      </c>
      <c r="N116" s="27" t="s">
        <v>20</v>
      </c>
      <c r="O116" s="42"/>
    </row>
    <row r="117" spans="1:15" s="3" customFormat="1" ht="20.25" customHeight="1">
      <c r="A117" s="15">
        <f t="shared" si="5"/>
        <v>112</v>
      </c>
      <c r="B117" s="16" t="s">
        <v>147</v>
      </c>
      <c r="C117" s="41">
        <v>3101</v>
      </c>
      <c r="D117" s="16" t="str">
        <f t="shared" si="6"/>
        <v>31</v>
      </c>
      <c r="E117" s="33" t="s">
        <v>18</v>
      </c>
      <c r="F117" s="25">
        <v>2.8</v>
      </c>
      <c r="G117" s="18">
        <v>84.11</v>
      </c>
      <c r="H117" s="19">
        <f t="shared" si="7"/>
        <v>15.030000000000001</v>
      </c>
      <c r="I117" s="26">
        <v>69.08</v>
      </c>
      <c r="J117" s="17">
        <f t="shared" si="8"/>
        <v>7965.86612768993</v>
      </c>
      <c r="K117" s="17">
        <f t="shared" si="9"/>
        <v>9699.030110017371</v>
      </c>
      <c r="L117" s="17">
        <v>670009</v>
      </c>
      <c r="M117" s="27" t="s">
        <v>19</v>
      </c>
      <c r="N117" s="27" t="s">
        <v>20</v>
      </c>
      <c r="O117" s="42"/>
    </row>
    <row r="118" spans="1:15" s="3" customFormat="1" ht="20.25" customHeight="1">
      <c r="A118" s="15">
        <f t="shared" si="5"/>
        <v>113</v>
      </c>
      <c r="B118" s="16" t="s">
        <v>147</v>
      </c>
      <c r="C118" s="41">
        <v>3102</v>
      </c>
      <c r="D118" s="16" t="str">
        <f t="shared" si="6"/>
        <v>31</v>
      </c>
      <c r="E118" s="33" t="s">
        <v>21</v>
      </c>
      <c r="F118" s="25">
        <v>2.8</v>
      </c>
      <c r="G118" s="18">
        <v>84.1</v>
      </c>
      <c r="H118" s="19">
        <f t="shared" si="7"/>
        <v>15.030000000000001</v>
      </c>
      <c r="I118" s="19">
        <v>69.07</v>
      </c>
      <c r="J118" s="17">
        <f t="shared" si="8"/>
        <v>7922.401902497028</v>
      </c>
      <c r="K118" s="17">
        <f t="shared" si="9"/>
        <v>9646.3587664688</v>
      </c>
      <c r="L118" s="17">
        <v>666274</v>
      </c>
      <c r="M118" s="27" t="s">
        <v>19</v>
      </c>
      <c r="N118" s="27" t="s">
        <v>20</v>
      </c>
      <c r="O118" s="42"/>
    </row>
    <row r="119" spans="1:15" s="3" customFormat="1" ht="20.25" customHeight="1">
      <c r="A119" s="15">
        <f t="shared" si="5"/>
        <v>114</v>
      </c>
      <c r="B119" s="16" t="s">
        <v>147</v>
      </c>
      <c r="C119" s="41">
        <v>3106</v>
      </c>
      <c r="D119" s="16" t="str">
        <f t="shared" si="6"/>
        <v>31</v>
      </c>
      <c r="E119" s="33" t="s">
        <v>18</v>
      </c>
      <c r="F119" s="25">
        <v>2.8</v>
      </c>
      <c r="G119" s="18">
        <v>117</v>
      </c>
      <c r="H119" s="19">
        <f t="shared" si="7"/>
        <v>20.909999999999997</v>
      </c>
      <c r="I119" s="19">
        <v>96.09</v>
      </c>
      <c r="J119" s="17">
        <f t="shared" si="8"/>
        <v>8499.017094017094</v>
      </c>
      <c r="K119" s="17">
        <f t="shared" si="9"/>
        <v>10348.475387657405</v>
      </c>
      <c r="L119" s="17">
        <v>994385</v>
      </c>
      <c r="M119" s="27" t="s">
        <v>19</v>
      </c>
      <c r="N119" s="27" t="s">
        <v>20</v>
      </c>
      <c r="O119" s="42"/>
    </row>
    <row r="120" spans="1:15" s="3" customFormat="1" ht="20.25" customHeight="1">
      <c r="A120" s="15">
        <f t="shared" si="5"/>
        <v>115</v>
      </c>
      <c r="B120" s="16" t="s">
        <v>147</v>
      </c>
      <c r="C120" s="41">
        <v>3201</v>
      </c>
      <c r="D120" s="16" t="str">
        <f t="shared" si="6"/>
        <v>32</v>
      </c>
      <c r="E120" s="33" t="s">
        <v>18</v>
      </c>
      <c r="F120" s="25">
        <v>2.8</v>
      </c>
      <c r="G120" s="18">
        <v>84.11</v>
      </c>
      <c r="H120" s="19">
        <f t="shared" si="7"/>
        <v>15.030000000000001</v>
      </c>
      <c r="I120" s="26">
        <v>69.08</v>
      </c>
      <c r="J120" s="17">
        <f t="shared" si="8"/>
        <v>7925.46665081441</v>
      </c>
      <c r="K120" s="17">
        <f t="shared" si="9"/>
        <v>9649.840764331211</v>
      </c>
      <c r="L120" s="17">
        <v>666611</v>
      </c>
      <c r="M120" s="27" t="s">
        <v>19</v>
      </c>
      <c r="N120" s="27" t="s">
        <v>20</v>
      </c>
      <c r="O120" s="42"/>
    </row>
    <row r="121" spans="1:15" s="3" customFormat="1" ht="20.25" customHeight="1">
      <c r="A121" s="15">
        <f t="shared" si="5"/>
        <v>116</v>
      </c>
      <c r="B121" s="16" t="s">
        <v>147</v>
      </c>
      <c r="C121" s="41">
        <v>3206</v>
      </c>
      <c r="D121" s="16" t="str">
        <f t="shared" si="6"/>
        <v>32</v>
      </c>
      <c r="E121" s="33" t="s">
        <v>18</v>
      </c>
      <c r="F121" s="25">
        <v>2.8</v>
      </c>
      <c r="G121" s="18">
        <v>117</v>
      </c>
      <c r="H121" s="19">
        <f t="shared" si="7"/>
        <v>20.909999999999997</v>
      </c>
      <c r="I121" s="19">
        <v>96.09</v>
      </c>
      <c r="J121" s="17">
        <f t="shared" si="8"/>
        <v>8457.854700854701</v>
      </c>
      <c r="K121" s="17">
        <f t="shared" si="9"/>
        <v>10298.355708190238</v>
      </c>
      <c r="L121" s="17">
        <v>989569</v>
      </c>
      <c r="M121" s="27" t="s">
        <v>19</v>
      </c>
      <c r="N121" s="27" t="s">
        <v>20</v>
      </c>
      <c r="O121" s="42"/>
    </row>
    <row r="122" spans="1:15" s="3" customFormat="1" ht="20.25" customHeight="1">
      <c r="A122" s="15">
        <f t="shared" si="5"/>
        <v>117</v>
      </c>
      <c r="B122" s="16" t="s">
        <v>147</v>
      </c>
      <c r="C122" s="41">
        <v>3301</v>
      </c>
      <c r="D122" s="16" t="str">
        <f t="shared" si="6"/>
        <v>33</v>
      </c>
      <c r="E122" s="33" t="s">
        <v>18</v>
      </c>
      <c r="F122" s="25">
        <v>2.8</v>
      </c>
      <c r="G122" s="18">
        <v>84.11</v>
      </c>
      <c r="H122" s="19">
        <f t="shared" si="7"/>
        <v>15.030000000000001</v>
      </c>
      <c r="I122" s="26">
        <v>69.08</v>
      </c>
      <c r="J122" s="17">
        <f t="shared" si="8"/>
        <v>7885.06717393889</v>
      </c>
      <c r="K122" s="17">
        <f t="shared" si="9"/>
        <v>9600.65141864505</v>
      </c>
      <c r="L122" s="17">
        <v>663213</v>
      </c>
      <c r="M122" s="27" t="s">
        <v>19</v>
      </c>
      <c r="N122" s="27" t="s">
        <v>20</v>
      </c>
      <c r="O122" s="42"/>
    </row>
    <row r="123" spans="1:15" s="3" customFormat="1" ht="20.25" customHeight="1">
      <c r="A123" s="15">
        <f t="shared" si="5"/>
        <v>118</v>
      </c>
      <c r="B123" s="16" t="s">
        <v>147</v>
      </c>
      <c r="C123" s="41">
        <v>3302</v>
      </c>
      <c r="D123" s="16" t="str">
        <f t="shared" si="6"/>
        <v>33</v>
      </c>
      <c r="E123" s="33" t="s">
        <v>21</v>
      </c>
      <c r="F123" s="25">
        <v>2.8</v>
      </c>
      <c r="G123" s="18">
        <v>84.1</v>
      </c>
      <c r="H123" s="19">
        <f t="shared" si="7"/>
        <v>15.030000000000001</v>
      </c>
      <c r="I123" s="19">
        <v>69.07</v>
      </c>
      <c r="J123" s="17">
        <f t="shared" si="8"/>
        <v>7843.1510107015465</v>
      </c>
      <c r="K123" s="17">
        <f t="shared" si="9"/>
        <v>9549.862458375563</v>
      </c>
      <c r="L123" s="17">
        <v>659609</v>
      </c>
      <c r="M123" s="27" t="s">
        <v>19</v>
      </c>
      <c r="N123" s="27" t="s">
        <v>20</v>
      </c>
      <c r="O123" s="42"/>
    </row>
    <row r="124" spans="1:15" s="3" customFormat="1" ht="20.25" customHeight="1">
      <c r="A124" s="15">
        <f t="shared" si="5"/>
        <v>119</v>
      </c>
      <c r="B124" s="16" t="s">
        <v>147</v>
      </c>
      <c r="C124" s="41">
        <v>3305</v>
      </c>
      <c r="D124" s="16" t="str">
        <f t="shared" si="6"/>
        <v>33</v>
      </c>
      <c r="E124" s="33" t="s">
        <v>21</v>
      </c>
      <c r="F124" s="25">
        <v>2.8</v>
      </c>
      <c r="G124" s="18">
        <v>96.33</v>
      </c>
      <c r="H124" s="19">
        <f t="shared" si="7"/>
        <v>17.22</v>
      </c>
      <c r="I124" s="19">
        <v>79.11</v>
      </c>
      <c r="J124" s="17">
        <f t="shared" si="8"/>
        <v>8276.445551749195</v>
      </c>
      <c r="K124" s="17">
        <f t="shared" si="9"/>
        <v>10077.992668436355</v>
      </c>
      <c r="L124" s="17">
        <v>797270</v>
      </c>
      <c r="M124" s="27" t="s">
        <v>19</v>
      </c>
      <c r="N124" s="27" t="s">
        <v>20</v>
      </c>
      <c r="O124" s="42"/>
    </row>
    <row r="125" spans="1:15" s="3" customFormat="1" ht="20.25" customHeight="1">
      <c r="A125" s="15">
        <f t="shared" si="5"/>
        <v>120</v>
      </c>
      <c r="B125" s="16" t="s">
        <v>147</v>
      </c>
      <c r="C125" s="41">
        <v>3306</v>
      </c>
      <c r="D125" s="16" t="str">
        <f t="shared" si="6"/>
        <v>33</v>
      </c>
      <c r="E125" s="33" t="s">
        <v>21</v>
      </c>
      <c r="F125" s="25">
        <v>2.8</v>
      </c>
      <c r="G125" s="18">
        <v>117</v>
      </c>
      <c r="H125" s="19">
        <f t="shared" si="7"/>
        <v>20.909999999999997</v>
      </c>
      <c r="I125" s="19">
        <v>96.09</v>
      </c>
      <c r="J125" s="17">
        <f t="shared" si="8"/>
        <v>8416.68376068376</v>
      </c>
      <c r="K125" s="17">
        <f t="shared" si="9"/>
        <v>10248.225621812884</v>
      </c>
      <c r="L125" s="17">
        <v>984752</v>
      </c>
      <c r="M125" s="27" t="s">
        <v>19</v>
      </c>
      <c r="N125" s="27" t="s">
        <v>20</v>
      </c>
      <c r="O125" s="42"/>
    </row>
    <row r="126" spans="1:15" s="3" customFormat="1" ht="20.25" customHeight="1">
      <c r="A126" s="15">
        <f t="shared" si="5"/>
        <v>121</v>
      </c>
      <c r="B126" s="16" t="s">
        <v>147</v>
      </c>
      <c r="C126" s="41">
        <v>3401</v>
      </c>
      <c r="D126" s="16" t="str">
        <f t="shared" si="6"/>
        <v>34</v>
      </c>
      <c r="E126" s="33" t="s">
        <v>21</v>
      </c>
      <c r="F126" s="25">
        <v>2.8</v>
      </c>
      <c r="G126" s="18">
        <v>84.11</v>
      </c>
      <c r="H126" s="19">
        <f t="shared" si="7"/>
        <v>15.030000000000001</v>
      </c>
      <c r="I126" s="19">
        <v>69.08</v>
      </c>
      <c r="J126" s="17">
        <f t="shared" si="8"/>
        <v>7567.138271311378</v>
      </c>
      <c r="K126" s="17">
        <f t="shared" si="9"/>
        <v>9213.549507817024</v>
      </c>
      <c r="L126" s="17">
        <v>636472</v>
      </c>
      <c r="M126" s="27" t="s">
        <v>19</v>
      </c>
      <c r="N126" s="27" t="s">
        <v>20</v>
      </c>
      <c r="O126" s="42"/>
    </row>
    <row r="127" spans="1:15" s="3" customFormat="1" ht="20.25" customHeight="1">
      <c r="A127" s="15">
        <f t="shared" si="5"/>
        <v>122</v>
      </c>
      <c r="B127" s="16" t="s">
        <v>147</v>
      </c>
      <c r="C127" s="41">
        <v>3402</v>
      </c>
      <c r="D127" s="16" t="str">
        <f t="shared" si="6"/>
        <v>34</v>
      </c>
      <c r="E127" s="33" t="s">
        <v>21</v>
      </c>
      <c r="F127" s="25">
        <v>2.8</v>
      </c>
      <c r="G127" s="18">
        <v>84.1</v>
      </c>
      <c r="H127" s="19">
        <f t="shared" si="7"/>
        <v>15.030000000000001</v>
      </c>
      <c r="I127" s="19">
        <v>69.07</v>
      </c>
      <c r="J127" s="17">
        <f t="shared" si="8"/>
        <v>7531.14149821641</v>
      </c>
      <c r="K127" s="17">
        <f t="shared" si="9"/>
        <v>9169.958013609383</v>
      </c>
      <c r="L127" s="17">
        <v>633369</v>
      </c>
      <c r="M127" s="27" t="s">
        <v>19</v>
      </c>
      <c r="N127" s="27" t="s">
        <v>20</v>
      </c>
      <c r="O127" s="42"/>
    </row>
    <row r="128" spans="1:15" s="3" customFormat="1" ht="20.25" customHeight="1">
      <c r="A128" s="15">
        <f t="shared" si="5"/>
        <v>123</v>
      </c>
      <c r="B128" s="16" t="s">
        <v>147</v>
      </c>
      <c r="C128" s="41">
        <v>3403</v>
      </c>
      <c r="D128" s="16" t="str">
        <f t="shared" si="6"/>
        <v>34</v>
      </c>
      <c r="E128" s="33" t="s">
        <v>18</v>
      </c>
      <c r="F128" s="25">
        <v>2.8</v>
      </c>
      <c r="G128" s="18">
        <v>117</v>
      </c>
      <c r="H128" s="19">
        <f t="shared" si="7"/>
        <v>20.909999999999997</v>
      </c>
      <c r="I128" s="19">
        <v>96.09</v>
      </c>
      <c r="J128" s="17">
        <f t="shared" si="8"/>
        <v>7799.9059829059825</v>
      </c>
      <c r="K128" s="17">
        <f t="shared" si="9"/>
        <v>9497.231761889894</v>
      </c>
      <c r="L128" s="17">
        <v>912589</v>
      </c>
      <c r="M128" s="27" t="s">
        <v>19</v>
      </c>
      <c r="N128" s="27" t="s">
        <v>20</v>
      </c>
      <c r="O128" s="42"/>
    </row>
    <row r="129" spans="1:15" s="3" customFormat="1" ht="20.25" customHeight="1">
      <c r="A129" s="15">
        <f t="shared" si="5"/>
        <v>124</v>
      </c>
      <c r="B129" s="16" t="s">
        <v>147</v>
      </c>
      <c r="C129" s="41">
        <v>3404</v>
      </c>
      <c r="D129" s="16" t="str">
        <f t="shared" si="6"/>
        <v>34</v>
      </c>
      <c r="E129" s="33" t="s">
        <v>18</v>
      </c>
      <c r="F129" s="25">
        <v>2.8</v>
      </c>
      <c r="G129" s="18">
        <v>96.33</v>
      </c>
      <c r="H129" s="19">
        <f t="shared" si="7"/>
        <v>17.22</v>
      </c>
      <c r="I129" s="26">
        <v>79.11</v>
      </c>
      <c r="J129" s="17">
        <f t="shared" si="8"/>
        <v>8016.422713588706</v>
      </c>
      <c r="K129" s="17">
        <f t="shared" si="9"/>
        <v>9761.3702439641</v>
      </c>
      <c r="L129" s="17">
        <v>772222</v>
      </c>
      <c r="M129" s="27" t="s">
        <v>19</v>
      </c>
      <c r="N129" s="27" t="s">
        <v>20</v>
      </c>
      <c r="O129" s="42"/>
    </row>
    <row r="130" spans="1:15" s="3" customFormat="1" ht="20.25" customHeight="1">
      <c r="A130" s="15">
        <f t="shared" si="5"/>
        <v>125</v>
      </c>
      <c r="B130" s="16" t="s">
        <v>147</v>
      </c>
      <c r="C130" s="41">
        <v>3406</v>
      </c>
      <c r="D130" s="16" t="str">
        <f t="shared" si="6"/>
        <v>34</v>
      </c>
      <c r="E130" s="33" t="s">
        <v>21</v>
      </c>
      <c r="F130" s="25">
        <v>2.8</v>
      </c>
      <c r="G130" s="18">
        <v>117</v>
      </c>
      <c r="H130" s="19">
        <f t="shared" si="7"/>
        <v>20.909999999999997</v>
      </c>
      <c r="I130" s="19">
        <v>96.09</v>
      </c>
      <c r="J130" s="17">
        <f t="shared" si="8"/>
        <v>8027.572649572649</v>
      </c>
      <c r="K130" s="17">
        <f t="shared" si="9"/>
        <v>9774.440628577375</v>
      </c>
      <c r="L130" s="17">
        <v>939226</v>
      </c>
      <c r="M130" s="27" t="s">
        <v>19</v>
      </c>
      <c r="N130" s="27" t="s">
        <v>20</v>
      </c>
      <c r="O130" s="42"/>
    </row>
    <row r="131" spans="1:15" s="3" customFormat="1" ht="20.25" customHeight="1">
      <c r="A131" s="51" t="s">
        <v>23</v>
      </c>
      <c r="B131" s="51"/>
      <c r="C131" s="51"/>
      <c r="D131" s="51"/>
      <c r="E131" s="51"/>
      <c r="F131" s="51"/>
      <c r="G131" s="19">
        <f>SUM(G6:G130)</f>
        <v>12087.690000000008</v>
      </c>
      <c r="H131" s="19">
        <f t="shared" si="7"/>
        <v>2160.390000000012</v>
      </c>
      <c r="I131" s="19">
        <f>SUM(I6:I130)</f>
        <v>9927.299999999996</v>
      </c>
      <c r="J131" s="17">
        <f>L131/G131</f>
        <v>8379.770411054547</v>
      </c>
      <c r="K131" s="17">
        <f>L131/I131</f>
        <v>10203.38531121252</v>
      </c>
      <c r="L131" s="19">
        <f>SUM(L6:L130)</f>
        <v>101292067</v>
      </c>
      <c r="M131" s="23"/>
      <c r="N131" s="23"/>
      <c r="O131" s="29"/>
    </row>
    <row r="132" spans="1:15" s="3" customFormat="1" ht="20.25" customHeight="1">
      <c r="A132" s="51" t="s">
        <v>148</v>
      </c>
      <c r="B132" s="51"/>
      <c r="C132" s="51"/>
      <c r="D132" s="51"/>
      <c r="E132" s="51"/>
      <c r="F132" s="51"/>
      <c r="G132" s="51"/>
      <c r="H132" s="51"/>
      <c r="I132" s="51"/>
      <c r="J132" s="52"/>
      <c r="K132" s="52"/>
      <c r="L132" s="52"/>
      <c r="M132" s="51"/>
      <c r="N132" s="51"/>
      <c r="O132" s="51"/>
    </row>
    <row r="133" spans="1:15" s="3" customFormat="1" ht="65.25" customHeight="1">
      <c r="A133" s="53" t="s">
        <v>24</v>
      </c>
      <c r="B133" s="54"/>
      <c r="C133" s="54"/>
      <c r="D133" s="54"/>
      <c r="E133" s="54"/>
      <c r="F133" s="54"/>
      <c r="G133" s="54"/>
      <c r="H133" s="54"/>
      <c r="I133" s="54"/>
      <c r="J133" s="55"/>
      <c r="K133" s="55"/>
      <c r="L133" s="55"/>
      <c r="M133" s="54"/>
      <c r="N133" s="54"/>
      <c r="O133" s="54"/>
    </row>
    <row r="134" spans="1:15" s="3" customFormat="1" ht="27" customHeight="1">
      <c r="A134" s="50" t="s">
        <v>25</v>
      </c>
      <c r="B134" s="50"/>
      <c r="C134" s="50"/>
      <c r="D134" s="50"/>
      <c r="E134" s="50"/>
      <c r="F134" s="36"/>
      <c r="G134" s="36"/>
      <c r="H134" s="36"/>
      <c r="I134" s="36"/>
      <c r="J134" s="37"/>
      <c r="K134" s="67" t="s">
        <v>26</v>
      </c>
      <c r="L134" s="36" t="s">
        <v>130</v>
      </c>
      <c r="M134" s="36"/>
      <c r="O134" s="2"/>
    </row>
    <row r="135" spans="1:15" s="3" customFormat="1" ht="27" customHeight="1">
      <c r="A135" s="50" t="s">
        <v>27</v>
      </c>
      <c r="B135" s="50"/>
      <c r="C135" s="50"/>
      <c r="D135" s="50"/>
      <c r="E135" s="50"/>
      <c r="F135" s="36"/>
      <c r="G135" s="36"/>
      <c r="H135" s="36"/>
      <c r="I135" s="36"/>
      <c r="J135" s="37"/>
      <c r="K135" s="67" t="s">
        <v>28</v>
      </c>
      <c r="L135" s="36" t="s">
        <v>144</v>
      </c>
      <c r="M135" s="36"/>
      <c r="O135" s="2"/>
    </row>
    <row r="136" spans="1:14" s="3" customFormat="1" ht="27" customHeight="1">
      <c r="A136" s="50" t="s">
        <v>29</v>
      </c>
      <c r="B136" s="50"/>
      <c r="C136" s="50"/>
      <c r="D136" s="50"/>
      <c r="E136" s="50"/>
      <c r="F136" s="38"/>
      <c r="G136" s="38"/>
      <c r="H136" s="38"/>
      <c r="I136" s="38"/>
      <c r="J136" s="39"/>
      <c r="K136" s="39"/>
      <c r="L136" s="39"/>
      <c r="M136" s="38"/>
      <c r="N136" s="38"/>
    </row>
    <row r="138" spans="1:12" s="5" customFormat="1" ht="14.25">
      <c r="A138" s="4"/>
      <c r="E138" s="9"/>
      <c r="G138" s="20"/>
      <c r="J138" s="8"/>
      <c r="K138" s="8"/>
      <c r="L138" s="8"/>
    </row>
  </sheetData>
  <sheetProtection/>
  <mergeCells count="30">
    <mergeCell ref="A135:E135"/>
    <mergeCell ref="A136:E136"/>
    <mergeCell ref="O90:O110"/>
    <mergeCell ref="O111:O130"/>
    <mergeCell ref="A131:F131"/>
    <mergeCell ref="A132:O132"/>
    <mergeCell ref="A133:O133"/>
    <mergeCell ref="A134:E134"/>
    <mergeCell ref="N4:N5"/>
    <mergeCell ref="O4:O5"/>
    <mergeCell ref="O6:O26"/>
    <mergeCell ref="O27:O47"/>
    <mergeCell ref="O48:O68"/>
    <mergeCell ref="O69:O89"/>
    <mergeCell ref="H4:H5"/>
    <mergeCell ref="I4:I5"/>
    <mergeCell ref="J4:J5"/>
    <mergeCell ref="K4:K5"/>
    <mergeCell ref="L4:L5"/>
    <mergeCell ref="M4:M5"/>
    <mergeCell ref="A1:B1"/>
    <mergeCell ref="A2:O2"/>
    <mergeCell ref="H3:K3"/>
    <mergeCell ref="A4:A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workbookViewId="0" topLeftCell="A1">
      <pane ySplit="5" topLeftCell="A21" activePane="bottomLeft" state="frozen"/>
      <selection pane="topLeft" activeCell="A5" sqref="A5"/>
      <selection pane="bottomLeft" activeCell="K33" sqref="K33"/>
    </sheetView>
  </sheetViews>
  <sheetFormatPr defaultColWidth="9.00390625" defaultRowHeight="14.25"/>
  <cols>
    <col min="1" max="1" width="5.125" style="4" customWidth="1"/>
    <col min="2" max="2" width="8.25390625" style="5" customWidth="1"/>
    <col min="3" max="4" width="6.875" style="5" customWidth="1"/>
    <col min="5" max="5" width="15.625" style="6" customWidth="1"/>
    <col min="6" max="6" width="9.00390625" style="5" customWidth="1"/>
    <col min="7" max="7" width="11.50390625" style="7" customWidth="1"/>
    <col min="8" max="8" width="10.75390625" style="5" customWidth="1"/>
    <col min="9" max="9" width="9.375" style="5" customWidth="1"/>
    <col min="10" max="10" width="10.125" style="8" customWidth="1"/>
    <col min="11" max="11" width="9.875" style="8" customWidth="1"/>
    <col min="12" max="12" width="12.75390625" style="8" bestFit="1" customWidth="1"/>
    <col min="13" max="13" width="7.25390625" style="5" customWidth="1"/>
    <col min="14" max="14" width="6.75390625" style="5" customWidth="1"/>
    <col min="15" max="15" width="8.875" style="5" customWidth="1"/>
    <col min="16" max="16384" width="9.00390625" style="5" customWidth="1"/>
  </cols>
  <sheetData>
    <row r="1" spans="1:15" ht="20.25">
      <c r="A1" s="43" t="s">
        <v>0</v>
      </c>
      <c r="B1" s="43"/>
      <c r="C1" s="7"/>
      <c r="D1" s="7"/>
      <c r="E1" s="9"/>
      <c r="F1" s="7"/>
      <c r="H1" s="7"/>
      <c r="I1" s="7"/>
      <c r="J1" s="20"/>
      <c r="K1" s="20"/>
      <c r="L1" s="20"/>
      <c r="M1" s="7"/>
      <c r="N1" s="7"/>
      <c r="O1" s="7"/>
    </row>
    <row r="2" spans="1:15" ht="25.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5"/>
      <c r="K2" s="45"/>
      <c r="L2" s="45"/>
      <c r="M2" s="44"/>
      <c r="N2" s="44"/>
      <c r="O2" s="44"/>
    </row>
    <row r="3" spans="1:15" ht="23.25" customHeight="1">
      <c r="A3" s="10" t="s">
        <v>2</v>
      </c>
      <c r="B3" s="11"/>
      <c r="C3" s="11"/>
      <c r="D3" s="11"/>
      <c r="E3" s="12"/>
      <c r="F3" s="11"/>
      <c r="G3" s="13"/>
      <c r="H3" s="14" t="s">
        <v>137</v>
      </c>
      <c r="I3" s="14"/>
      <c r="J3" s="21"/>
      <c r="K3" s="21"/>
      <c r="L3" s="22"/>
      <c r="M3" s="13"/>
      <c r="N3" s="13"/>
      <c r="O3" s="13"/>
    </row>
    <row r="4" spans="1:15" ht="24.75" customHeight="1">
      <c r="A4" s="48" t="s">
        <v>3</v>
      </c>
      <c r="B4" s="49" t="s">
        <v>4</v>
      </c>
      <c r="C4" s="49" t="s">
        <v>5</v>
      </c>
      <c r="D4" s="49" t="s">
        <v>6</v>
      </c>
      <c r="E4" s="49" t="s">
        <v>7</v>
      </c>
      <c r="F4" s="49" t="s">
        <v>8</v>
      </c>
      <c r="G4" s="49" t="s">
        <v>9</v>
      </c>
      <c r="H4" s="49" t="s">
        <v>10</v>
      </c>
      <c r="I4" s="49" t="s">
        <v>11</v>
      </c>
      <c r="J4" s="56" t="s">
        <v>12</v>
      </c>
      <c r="K4" s="56" t="s">
        <v>13</v>
      </c>
      <c r="L4" s="56" t="s">
        <v>14</v>
      </c>
      <c r="M4" s="49" t="s">
        <v>15</v>
      </c>
      <c r="N4" s="49" t="s">
        <v>16</v>
      </c>
      <c r="O4" s="58" t="s">
        <v>17</v>
      </c>
    </row>
    <row r="5" spans="1:15" ht="14.25">
      <c r="A5" s="48"/>
      <c r="B5" s="49"/>
      <c r="C5" s="49"/>
      <c r="D5" s="49"/>
      <c r="E5" s="49"/>
      <c r="F5" s="49"/>
      <c r="G5" s="49"/>
      <c r="H5" s="49"/>
      <c r="I5" s="49"/>
      <c r="J5" s="56"/>
      <c r="K5" s="56"/>
      <c r="L5" s="56"/>
      <c r="M5" s="49"/>
      <c r="N5" s="49"/>
      <c r="O5" s="58"/>
    </row>
    <row r="6" spans="1:15" s="3" customFormat="1" ht="17.25" customHeight="1">
      <c r="A6" s="15">
        <f aca="true" t="shared" si="0" ref="A6:A18">ROW()-5</f>
        <v>1</v>
      </c>
      <c r="B6" s="16" t="s">
        <v>135</v>
      </c>
      <c r="C6" s="16" t="s">
        <v>115</v>
      </c>
      <c r="D6" s="16" t="s">
        <v>30</v>
      </c>
      <c r="E6" s="33" t="s">
        <v>21</v>
      </c>
      <c r="F6" s="17">
        <v>2.8</v>
      </c>
      <c r="G6" s="18">
        <v>116.97</v>
      </c>
      <c r="H6" s="19">
        <f aca="true" t="shared" si="1" ref="H6:H18">G6-I6</f>
        <v>20.879999999999995</v>
      </c>
      <c r="I6" s="19">
        <v>96.09</v>
      </c>
      <c r="J6" s="17">
        <f aca="true" t="shared" si="2" ref="J6:J19">L6/G6</f>
        <v>7475.130375309908</v>
      </c>
      <c r="K6" s="17">
        <f aca="true" t="shared" si="3" ref="K6:K18">L6/I6</f>
        <v>9099.448433760017</v>
      </c>
      <c r="L6" s="17">
        <v>874366</v>
      </c>
      <c r="M6" s="23" t="s">
        <v>19</v>
      </c>
      <c r="N6" s="23" t="s">
        <v>20</v>
      </c>
      <c r="O6" s="64" t="s">
        <v>132</v>
      </c>
    </row>
    <row r="7" spans="1:15" s="3" customFormat="1" ht="17.25" customHeight="1">
      <c r="A7" s="15">
        <f t="shared" si="0"/>
        <v>2</v>
      </c>
      <c r="B7" s="16" t="s">
        <v>135</v>
      </c>
      <c r="C7" s="16" t="s">
        <v>31</v>
      </c>
      <c r="D7" s="16" t="s">
        <v>30</v>
      </c>
      <c r="E7" s="33" t="s">
        <v>21</v>
      </c>
      <c r="F7" s="17">
        <v>2.8</v>
      </c>
      <c r="G7" s="18">
        <v>116.97</v>
      </c>
      <c r="H7" s="19">
        <f t="shared" si="1"/>
        <v>20.879999999999995</v>
      </c>
      <c r="I7" s="19">
        <v>96.09</v>
      </c>
      <c r="J7" s="17">
        <f t="shared" si="2"/>
        <v>7280.430879712747</v>
      </c>
      <c r="K7" s="17">
        <f t="shared" si="3"/>
        <v>8862.44146113019</v>
      </c>
      <c r="L7" s="17">
        <v>851592</v>
      </c>
      <c r="M7" s="23" t="s">
        <v>19</v>
      </c>
      <c r="N7" s="23" t="s">
        <v>20</v>
      </c>
      <c r="O7" s="65"/>
    </row>
    <row r="8" spans="1:15" s="3" customFormat="1" ht="17.25" customHeight="1">
      <c r="A8" s="15">
        <f t="shared" si="0"/>
        <v>3</v>
      </c>
      <c r="B8" s="16" t="s">
        <v>135</v>
      </c>
      <c r="C8" s="16" t="s">
        <v>126</v>
      </c>
      <c r="D8" s="16" t="s">
        <v>35</v>
      </c>
      <c r="E8" s="33" t="s">
        <v>21</v>
      </c>
      <c r="F8" s="17">
        <v>2.8</v>
      </c>
      <c r="G8" s="18">
        <v>116.97</v>
      </c>
      <c r="H8" s="19">
        <f t="shared" si="1"/>
        <v>20.879999999999995</v>
      </c>
      <c r="I8" s="19">
        <v>96.09</v>
      </c>
      <c r="J8" s="17">
        <f t="shared" si="2"/>
        <v>7649.6794049756345</v>
      </c>
      <c r="K8" s="17">
        <f t="shared" si="3"/>
        <v>9311.926319075867</v>
      </c>
      <c r="L8" s="17">
        <v>894783</v>
      </c>
      <c r="M8" s="23" t="s">
        <v>19</v>
      </c>
      <c r="N8" s="23" t="s">
        <v>20</v>
      </c>
      <c r="O8" s="65"/>
    </row>
    <row r="9" spans="1:15" s="3" customFormat="1" ht="17.25" customHeight="1">
      <c r="A9" s="15">
        <f t="shared" si="0"/>
        <v>4</v>
      </c>
      <c r="B9" s="16" t="s">
        <v>135</v>
      </c>
      <c r="C9" s="16" t="s">
        <v>116</v>
      </c>
      <c r="D9" s="16" t="s">
        <v>37</v>
      </c>
      <c r="E9" s="33" t="s">
        <v>22</v>
      </c>
      <c r="F9" s="17">
        <v>2.8</v>
      </c>
      <c r="G9" s="18">
        <v>96.3</v>
      </c>
      <c r="H9" s="19">
        <f t="shared" si="1"/>
        <v>17.189999999999998</v>
      </c>
      <c r="I9" s="19">
        <v>79.11</v>
      </c>
      <c r="J9" s="17">
        <f t="shared" si="2"/>
        <v>8010.685358255452</v>
      </c>
      <c r="K9" s="17">
        <f t="shared" si="3"/>
        <v>9751.346226772848</v>
      </c>
      <c r="L9" s="17">
        <v>771429</v>
      </c>
      <c r="M9" s="23" t="s">
        <v>19</v>
      </c>
      <c r="N9" s="23" t="s">
        <v>20</v>
      </c>
      <c r="O9" s="65"/>
    </row>
    <row r="10" spans="1:15" s="3" customFormat="1" ht="17.25" customHeight="1">
      <c r="A10" s="15">
        <f t="shared" si="0"/>
        <v>5</v>
      </c>
      <c r="B10" s="16" t="s">
        <v>135</v>
      </c>
      <c r="C10" s="16" t="s">
        <v>41</v>
      </c>
      <c r="D10" s="16" t="s">
        <v>40</v>
      </c>
      <c r="E10" s="33" t="s">
        <v>22</v>
      </c>
      <c r="F10" s="17">
        <v>2.8</v>
      </c>
      <c r="G10" s="18">
        <v>96.32</v>
      </c>
      <c r="H10" s="19">
        <f t="shared" si="1"/>
        <v>17.19999999999999</v>
      </c>
      <c r="I10" s="19">
        <v>79.12</v>
      </c>
      <c r="J10" s="17">
        <f t="shared" si="2"/>
        <v>7664.804817275748</v>
      </c>
      <c r="K10" s="17">
        <f t="shared" si="3"/>
        <v>9331.066734074822</v>
      </c>
      <c r="L10" s="17">
        <v>738274</v>
      </c>
      <c r="M10" s="23" t="s">
        <v>19</v>
      </c>
      <c r="N10" s="23" t="s">
        <v>20</v>
      </c>
      <c r="O10" s="65"/>
    </row>
    <row r="11" spans="1:15" s="3" customFormat="1" ht="17.25" customHeight="1">
      <c r="A11" s="15">
        <f t="shared" si="0"/>
        <v>6</v>
      </c>
      <c r="B11" s="16" t="s">
        <v>135</v>
      </c>
      <c r="C11" s="16" t="s">
        <v>51</v>
      </c>
      <c r="D11" s="16" t="s">
        <v>52</v>
      </c>
      <c r="E11" s="33" t="s">
        <v>18</v>
      </c>
      <c r="F11" s="17">
        <v>2.8</v>
      </c>
      <c r="G11" s="18">
        <v>84.08</v>
      </c>
      <c r="H11" s="19">
        <f t="shared" si="1"/>
        <v>15.010000000000005</v>
      </c>
      <c r="I11" s="19">
        <v>69.07</v>
      </c>
      <c r="J11" s="17">
        <f t="shared" si="2"/>
        <v>7310.145099904853</v>
      </c>
      <c r="K11" s="17">
        <f t="shared" si="3"/>
        <v>8898.754886347186</v>
      </c>
      <c r="L11" s="17">
        <v>614637</v>
      </c>
      <c r="M11" s="23" t="s">
        <v>19</v>
      </c>
      <c r="N11" s="23" t="s">
        <v>20</v>
      </c>
      <c r="O11" s="65"/>
    </row>
    <row r="12" spans="1:15" s="3" customFormat="1" ht="17.25" customHeight="1">
      <c r="A12" s="15">
        <f t="shared" si="0"/>
        <v>7</v>
      </c>
      <c r="B12" s="16" t="s">
        <v>135</v>
      </c>
      <c r="C12" s="16" t="s">
        <v>53</v>
      </c>
      <c r="D12" s="16" t="s">
        <v>52</v>
      </c>
      <c r="E12" s="33" t="s">
        <v>22</v>
      </c>
      <c r="F12" s="17">
        <v>2.8</v>
      </c>
      <c r="G12" s="18">
        <v>96.3</v>
      </c>
      <c r="H12" s="19">
        <f t="shared" si="1"/>
        <v>17.189999999999998</v>
      </c>
      <c r="I12" s="19">
        <v>79.11</v>
      </c>
      <c r="J12" s="17">
        <f t="shared" si="2"/>
        <v>7861.90031152648</v>
      </c>
      <c r="K12" s="17">
        <f t="shared" si="3"/>
        <v>9570.231323473645</v>
      </c>
      <c r="L12" s="17">
        <v>757101</v>
      </c>
      <c r="M12" s="23" t="s">
        <v>19</v>
      </c>
      <c r="N12" s="23" t="s">
        <v>20</v>
      </c>
      <c r="O12" s="65"/>
    </row>
    <row r="13" spans="1:15" s="3" customFormat="1" ht="17.25" customHeight="1">
      <c r="A13" s="15">
        <f t="shared" si="0"/>
        <v>8</v>
      </c>
      <c r="B13" s="16" t="s">
        <v>135</v>
      </c>
      <c r="C13" s="16" t="s">
        <v>127</v>
      </c>
      <c r="D13" s="16" t="s">
        <v>52</v>
      </c>
      <c r="E13" s="33" t="s">
        <v>22</v>
      </c>
      <c r="F13" s="17">
        <v>2.8</v>
      </c>
      <c r="G13" s="18">
        <v>96.32</v>
      </c>
      <c r="H13" s="19">
        <f t="shared" si="1"/>
        <v>17.19999999999999</v>
      </c>
      <c r="I13" s="19">
        <v>79.12</v>
      </c>
      <c r="J13" s="17">
        <f t="shared" si="2"/>
        <v>7721.08596345515</v>
      </c>
      <c r="K13" s="17">
        <f t="shared" si="3"/>
        <v>9399.582912032356</v>
      </c>
      <c r="L13" s="17">
        <v>743695</v>
      </c>
      <c r="M13" s="23" t="s">
        <v>19</v>
      </c>
      <c r="N13" s="23" t="s">
        <v>20</v>
      </c>
      <c r="O13" s="65"/>
    </row>
    <row r="14" spans="1:15" s="3" customFormat="1" ht="17.25" customHeight="1">
      <c r="A14" s="15">
        <f t="shared" si="0"/>
        <v>9</v>
      </c>
      <c r="B14" s="16" t="s">
        <v>135</v>
      </c>
      <c r="C14" s="16" t="s">
        <v>119</v>
      </c>
      <c r="D14" s="16" t="s">
        <v>55</v>
      </c>
      <c r="E14" s="33" t="s">
        <v>21</v>
      </c>
      <c r="F14" s="17">
        <v>2.8</v>
      </c>
      <c r="G14" s="18">
        <v>116.97</v>
      </c>
      <c r="H14" s="19">
        <f t="shared" si="1"/>
        <v>20.879999999999995</v>
      </c>
      <c r="I14" s="19">
        <v>96.09</v>
      </c>
      <c r="J14" s="17">
        <f t="shared" si="2"/>
        <v>7715.345815166282</v>
      </c>
      <c r="K14" s="17">
        <f t="shared" si="3"/>
        <v>9391.861796232699</v>
      </c>
      <c r="L14" s="17">
        <v>902464</v>
      </c>
      <c r="M14" s="23" t="s">
        <v>19</v>
      </c>
      <c r="N14" s="23" t="s">
        <v>20</v>
      </c>
      <c r="O14" s="65"/>
    </row>
    <row r="15" spans="1:15" s="3" customFormat="1" ht="17.25" customHeight="1">
      <c r="A15" s="15">
        <f t="shared" si="0"/>
        <v>10</v>
      </c>
      <c r="B15" s="16" t="s">
        <v>135</v>
      </c>
      <c r="C15" s="16" t="s">
        <v>58</v>
      </c>
      <c r="D15" s="16" t="s">
        <v>57</v>
      </c>
      <c r="E15" s="33" t="s">
        <v>18</v>
      </c>
      <c r="F15" s="17">
        <v>2.8</v>
      </c>
      <c r="G15" s="18">
        <v>84.08</v>
      </c>
      <c r="H15" s="19">
        <f t="shared" si="1"/>
        <v>15.010000000000005</v>
      </c>
      <c r="I15" s="19">
        <v>69.07</v>
      </c>
      <c r="J15" s="17">
        <f t="shared" si="2"/>
        <v>7460.275927687916</v>
      </c>
      <c r="K15" s="17">
        <f t="shared" si="3"/>
        <v>9081.511510062257</v>
      </c>
      <c r="L15" s="17">
        <v>627260</v>
      </c>
      <c r="M15" s="23" t="s">
        <v>19</v>
      </c>
      <c r="N15" s="23" t="s">
        <v>20</v>
      </c>
      <c r="O15" s="65"/>
    </row>
    <row r="16" spans="1:15" s="3" customFormat="1" ht="17.25" customHeight="1">
      <c r="A16" s="15">
        <f t="shared" si="0"/>
        <v>11</v>
      </c>
      <c r="B16" s="16" t="s">
        <v>135</v>
      </c>
      <c r="C16" s="16" t="s">
        <v>59</v>
      </c>
      <c r="D16" s="16" t="s">
        <v>57</v>
      </c>
      <c r="E16" s="33" t="s">
        <v>22</v>
      </c>
      <c r="F16" s="17">
        <v>2.8</v>
      </c>
      <c r="G16" s="18">
        <v>96.3</v>
      </c>
      <c r="H16" s="19">
        <f t="shared" si="1"/>
        <v>17.189999999999998</v>
      </c>
      <c r="I16" s="19">
        <v>79.11</v>
      </c>
      <c r="J16" s="17">
        <f t="shared" si="2"/>
        <v>7918.193146417446</v>
      </c>
      <c r="K16" s="17">
        <f t="shared" si="3"/>
        <v>9638.75616230565</v>
      </c>
      <c r="L16" s="17">
        <v>762522</v>
      </c>
      <c r="M16" s="23" t="s">
        <v>19</v>
      </c>
      <c r="N16" s="23" t="s">
        <v>20</v>
      </c>
      <c r="O16" s="65"/>
    </row>
    <row r="17" spans="1:15" s="3" customFormat="1" ht="17.25" customHeight="1">
      <c r="A17" s="15">
        <f t="shared" si="0"/>
        <v>12</v>
      </c>
      <c r="B17" s="16" t="s">
        <v>135</v>
      </c>
      <c r="C17" s="16" t="s">
        <v>61</v>
      </c>
      <c r="D17" s="16" t="s">
        <v>60</v>
      </c>
      <c r="E17" s="33" t="s">
        <v>22</v>
      </c>
      <c r="F17" s="17">
        <v>2.8</v>
      </c>
      <c r="G17" s="18">
        <v>96.3</v>
      </c>
      <c r="H17" s="19">
        <f t="shared" si="1"/>
        <v>17.189999999999998</v>
      </c>
      <c r="I17" s="19">
        <v>79.11</v>
      </c>
      <c r="J17" s="17">
        <f t="shared" si="2"/>
        <v>7730.571131879543</v>
      </c>
      <c r="K17" s="17">
        <f t="shared" si="3"/>
        <v>9410.365314119581</v>
      </c>
      <c r="L17" s="17">
        <v>744454</v>
      </c>
      <c r="M17" s="23" t="s">
        <v>19</v>
      </c>
      <c r="N17" s="23" t="s">
        <v>20</v>
      </c>
      <c r="O17" s="65"/>
    </row>
    <row r="18" spans="1:15" s="3" customFormat="1" ht="17.25" customHeight="1">
      <c r="A18" s="15">
        <f t="shared" si="0"/>
        <v>13</v>
      </c>
      <c r="B18" s="16" t="s">
        <v>135</v>
      </c>
      <c r="C18" s="24" t="s">
        <v>64</v>
      </c>
      <c r="D18" s="24" t="s">
        <v>62</v>
      </c>
      <c r="E18" s="33" t="s">
        <v>22</v>
      </c>
      <c r="F18" s="25">
        <v>2.8</v>
      </c>
      <c r="G18" s="18">
        <v>96.32</v>
      </c>
      <c r="H18" s="26">
        <f t="shared" si="1"/>
        <v>17.19999999999999</v>
      </c>
      <c r="I18" s="19">
        <v>79.12</v>
      </c>
      <c r="J18" s="25">
        <f t="shared" si="2"/>
        <v>7777.367109634552</v>
      </c>
      <c r="K18" s="25">
        <f t="shared" si="3"/>
        <v>9468.099089989888</v>
      </c>
      <c r="L18" s="17">
        <v>749116</v>
      </c>
      <c r="M18" s="27" t="s">
        <v>19</v>
      </c>
      <c r="N18" s="27" t="s">
        <v>20</v>
      </c>
      <c r="O18" s="65"/>
    </row>
    <row r="19" spans="1:15" s="3" customFormat="1" ht="17.25" customHeight="1">
      <c r="A19" s="15">
        <f aca="true" t="shared" si="4" ref="A19:A26">ROW()-5</f>
        <v>14</v>
      </c>
      <c r="B19" s="16" t="s">
        <v>135</v>
      </c>
      <c r="C19" s="24" t="s">
        <v>65</v>
      </c>
      <c r="D19" s="24" t="s">
        <v>62</v>
      </c>
      <c r="E19" s="33" t="s">
        <v>21</v>
      </c>
      <c r="F19" s="25">
        <v>2.8</v>
      </c>
      <c r="G19" s="18">
        <v>116.97</v>
      </c>
      <c r="H19" s="26">
        <f aca="true" t="shared" si="5" ref="H19:H26">G19-I19</f>
        <v>20.879999999999995</v>
      </c>
      <c r="I19" s="26">
        <v>96.09</v>
      </c>
      <c r="J19" s="25">
        <f t="shared" si="2"/>
        <v>7743.498332905873</v>
      </c>
      <c r="K19" s="25">
        <f aca="true" t="shared" si="6" ref="K19:K26">L19/I19</f>
        <v>9426.131751482984</v>
      </c>
      <c r="L19" s="17">
        <v>905757</v>
      </c>
      <c r="M19" s="27" t="s">
        <v>19</v>
      </c>
      <c r="N19" s="27" t="s">
        <v>20</v>
      </c>
      <c r="O19" s="65"/>
    </row>
    <row r="20" spans="1:15" s="3" customFormat="1" ht="17.25" customHeight="1">
      <c r="A20" s="15">
        <f t="shared" si="4"/>
        <v>15</v>
      </c>
      <c r="B20" s="16" t="s">
        <v>135</v>
      </c>
      <c r="C20" s="24" t="s">
        <v>68</v>
      </c>
      <c r="D20" s="24" t="s">
        <v>66</v>
      </c>
      <c r="E20" s="33" t="s">
        <v>21</v>
      </c>
      <c r="F20" s="25">
        <v>2.8</v>
      </c>
      <c r="G20" s="18">
        <v>116.97</v>
      </c>
      <c r="H20" s="26">
        <f t="shared" si="5"/>
        <v>20.879999999999995</v>
      </c>
      <c r="I20" s="26">
        <v>96.09</v>
      </c>
      <c r="J20" s="25">
        <f aca="true" t="shared" si="7" ref="J20:J26">L20/G20</f>
        <v>7771.650850645465</v>
      </c>
      <c r="K20" s="25">
        <f t="shared" si="6"/>
        <v>9460.40170673327</v>
      </c>
      <c r="L20" s="17">
        <v>909050</v>
      </c>
      <c r="M20" s="27" t="s">
        <v>19</v>
      </c>
      <c r="N20" s="27" t="s">
        <v>20</v>
      </c>
      <c r="O20" s="65"/>
    </row>
    <row r="21" spans="1:15" s="3" customFormat="1" ht="17.25" customHeight="1">
      <c r="A21" s="15">
        <f t="shared" si="4"/>
        <v>16</v>
      </c>
      <c r="B21" s="16" t="s">
        <v>135</v>
      </c>
      <c r="C21" s="24" t="s">
        <v>70</v>
      </c>
      <c r="D21" s="24" t="s">
        <v>69</v>
      </c>
      <c r="E21" s="33" t="s">
        <v>21</v>
      </c>
      <c r="F21" s="25">
        <v>2.8</v>
      </c>
      <c r="G21" s="18">
        <v>116.97</v>
      </c>
      <c r="H21" s="26">
        <f t="shared" si="5"/>
        <v>20.879999999999995</v>
      </c>
      <c r="I21" s="26">
        <v>96.09</v>
      </c>
      <c r="J21" s="25">
        <f t="shared" si="7"/>
        <v>7799.777720783107</v>
      </c>
      <c r="K21" s="25">
        <f t="shared" si="6"/>
        <v>9494.640441252992</v>
      </c>
      <c r="L21" s="17">
        <v>912340</v>
      </c>
      <c r="M21" s="27" t="s">
        <v>19</v>
      </c>
      <c r="N21" s="27" t="s">
        <v>20</v>
      </c>
      <c r="O21" s="65"/>
    </row>
    <row r="22" spans="1:15" s="3" customFormat="1" ht="17.25" customHeight="1">
      <c r="A22" s="15">
        <f t="shared" si="4"/>
        <v>17</v>
      </c>
      <c r="B22" s="16" t="s">
        <v>135</v>
      </c>
      <c r="C22" s="24" t="s">
        <v>78</v>
      </c>
      <c r="D22" s="24" t="s">
        <v>77</v>
      </c>
      <c r="E22" s="33" t="s">
        <v>22</v>
      </c>
      <c r="F22" s="25">
        <v>2.8</v>
      </c>
      <c r="G22" s="18">
        <v>96.3</v>
      </c>
      <c r="H22" s="26">
        <f t="shared" si="5"/>
        <v>17.189999999999998</v>
      </c>
      <c r="I22" s="19">
        <v>79.11</v>
      </c>
      <c r="J22" s="25">
        <f t="shared" si="7"/>
        <v>7749.314641744549</v>
      </c>
      <c r="K22" s="25">
        <f t="shared" si="6"/>
        <v>9433.181645809633</v>
      </c>
      <c r="L22" s="17">
        <v>746259</v>
      </c>
      <c r="M22" s="27" t="s">
        <v>19</v>
      </c>
      <c r="N22" s="27" t="s">
        <v>20</v>
      </c>
      <c r="O22" s="65"/>
    </row>
    <row r="23" spans="1:15" s="3" customFormat="1" ht="17.25" customHeight="1">
      <c r="A23" s="15">
        <f t="shared" si="4"/>
        <v>18</v>
      </c>
      <c r="B23" s="16" t="s">
        <v>135</v>
      </c>
      <c r="C23" s="24" t="s">
        <v>84</v>
      </c>
      <c r="D23" s="24" t="s">
        <v>82</v>
      </c>
      <c r="E23" s="33" t="s">
        <v>21</v>
      </c>
      <c r="F23" s="25">
        <v>2.8</v>
      </c>
      <c r="G23" s="18">
        <v>116.97</v>
      </c>
      <c r="H23" s="26">
        <f t="shared" si="5"/>
        <v>20.879999999999995</v>
      </c>
      <c r="I23" s="26">
        <v>96.09</v>
      </c>
      <c r="J23" s="25">
        <f t="shared" si="7"/>
        <v>7827.921689322048</v>
      </c>
      <c r="K23" s="25">
        <f t="shared" si="6"/>
        <v>9528.89998959309</v>
      </c>
      <c r="L23" s="17">
        <v>915632</v>
      </c>
      <c r="M23" s="27" t="s">
        <v>19</v>
      </c>
      <c r="N23" s="27" t="s">
        <v>20</v>
      </c>
      <c r="O23" s="65"/>
    </row>
    <row r="24" spans="1:15" s="3" customFormat="1" ht="17.25" customHeight="1">
      <c r="A24" s="15">
        <f t="shared" si="4"/>
        <v>19</v>
      </c>
      <c r="B24" s="16" t="s">
        <v>135</v>
      </c>
      <c r="C24" s="24" t="s">
        <v>94</v>
      </c>
      <c r="D24" s="24" t="s">
        <v>95</v>
      </c>
      <c r="E24" s="33" t="s">
        <v>18</v>
      </c>
      <c r="F24" s="25">
        <v>2.8</v>
      </c>
      <c r="G24" s="18">
        <v>84.08</v>
      </c>
      <c r="H24" s="26">
        <f t="shared" si="5"/>
        <v>15.010000000000005</v>
      </c>
      <c r="I24" s="19">
        <v>69.07</v>
      </c>
      <c r="J24" s="25">
        <f t="shared" si="7"/>
        <v>7338.308753568031</v>
      </c>
      <c r="K24" s="25">
        <f t="shared" si="6"/>
        <v>8933.038945996816</v>
      </c>
      <c r="L24" s="17">
        <v>617005</v>
      </c>
      <c r="M24" s="27" t="s">
        <v>19</v>
      </c>
      <c r="N24" s="27" t="s">
        <v>20</v>
      </c>
      <c r="O24" s="65"/>
    </row>
    <row r="25" spans="1:15" s="3" customFormat="1" ht="17.25" customHeight="1">
      <c r="A25" s="15">
        <f t="shared" si="4"/>
        <v>20</v>
      </c>
      <c r="B25" s="16" t="s">
        <v>135</v>
      </c>
      <c r="C25" s="24" t="s">
        <v>121</v>
      </c>
      <c r="D25" s="24" t="s">
        <v>102</v>
      </c>
      <c r="E25" s="33" t="s">
        <v>18</v>
      </c>
      <c r="F25" s="25">
        <v>2.8</v>
      </c>
      <c r="G25" s="18">
        <v>84.08</v>
      </c>
      <c r="H25" s="26">
        <f t="shared" si="5"/>
        <v>15.010000000000005</v>
      </c>
      <c r="I25" s="19">
        <v>69.07</v>
      </c>
      <c r="J25" s="25">
        <f t="shared" si="7"/>
        <v>7375.832540437678</v>
      </c>
      <c r="K25" s="25">
        <f t="shared" si="6"/>
        <v>8978.717243376286</v>
      </c>
      <c r="L25" s="17">
        <v>620160</v>
      </c>
      <c r="M25" s="27" t="s">
        <v>19</v>
      </c>
      <c r="N25" s="27" t="s">
        <v>20</v>
      </c>
      <c r="O25" s="65"/>
    </row>
    <row r="26" spans="1:15" s="3" customFormat="1" ht="17.25" customHeight="1">
      <c r="A26" s="15">
        <f t="shared" si="4"/>
        <v>21</v>
      </c>
      <c r="B26" s="16" t="s">
        <v>135</v>
      </c>
      <c r="C26" s="24" t="s">
        <v>122</v>
      </c>
      <c r="D26" s="24" t="s">
        <v>112</v>
      </c>
      <c r="E26" s="33" t="s">
        <v>18</v>
      </c>
      <c r="F26" s="25">
        <v>2.8</v>
      </c>
      <c r="G26" s="18">
        <v>84.08</v>
      </c>
      <c r="H26" s="26">
        <f t="shared" si="5"/>
        <v>15.010000000000005</v>
      </c>
      <c r="I26" s="19">
        <v>69.07</v>
      </c>
      <c r="J26" s="25">
        <f t="shared" si="7"/>
        <v>6883.337297811609</v>
      </c>
      <c r="K26" s="25">
        <f t="shared" si="6"/>
        <v>8379.19501954539</v>
      </c>
      <c r="L26" s="17">
        <v>578751</v>
      </c>
      <c r="M26" s="27" t="s">
        <v>19</v>
      </c>
      <c r="N26" s="27" t="s">
        <v>20</v>
      </c>
      <c r="O26" s="65"/>
    </row>
    <row r="27" spans="1:15" s="3" customFormat="1" ht="17.25" customHeight="1">
      <c r="A27" s="15">
        <f aca="true" t="shared" si="8" ref="A27:A40">ROW()-5</f>
        <v>22</v>
      </c>
      <c r="B27" s="16" t="s">
        <v>135</v>
      </c>
      <c r="C27" s="24" t="s">
        <v>114</v>
      </c>
      <c r="D27" s="24" t="s">
        <v>112</v>
      </c>
      <c r="E27" s="33" t="s">
        <v>21</v>
      </c>
      <c r="F27" s="25">
        <v>2.8</v>
      </c>
      <c r="G27" s="18">
        <v>116.97</v>
      </c>
      <c r="H27" s="26">
        <f aca="true" t="shared" si="9" ref="H27:H40">G27-I27</f>
        <v>20.879999999999995</v>
      </c>
      <c r="I27" s="26">
        <v>96.09</v>
      </c>
      <c r="J27" s="25">
        <f aca="true" t="shared" si="10" ref="J27:J41">L27/G27</f>
        <v>7260.605283406002</v>
      </c>
      <c r="K27" s="25">
        <f aca="true" t="shared" si="11" ref="K27:K40">L27/I27</f>
        <v>8838.307836403372</v>
      </c>
      <c r="L27" s="17">
        <v>849273</v>
      </c>
      <c r="M27" s="27" t="s">
        <v>19</v>
      </c>
      <c r="N27" s="27" t="s">
        <v>20</v>
      </c>
      <c r="O27" s="65"/>
    </row>
    <row r="28" spans="1:15" s="3" customFormat="1" ht="17.25" customHeight="1">
      <c r="A28" s="15">
        <f t="shared" si="8"/>
        <v>23</v>
      </c>
      <c r="B28" s="16" t="s">
        <v>136</v>
      </c>
      <c r="C28" s="24" t="s">
        <v>117</v>
      </c>
      <c r="D28" s="24" t="s">
        <v>40</v>
      </c>
      <c r="E28" s="33" t="s">
        <v>21</v>
      </c>
      <c r="F28" s="25">
        <v>2.8</v>
      </c>
      <c r="G28" s="28">
        <v>116.97</v>
      </c>
      <c r="H28" s="26">
        <f t="shared" si="9"/>
        <v>20.879999999999995</v>
      </c>
      <c r="I28" s="26">
        <v>96.09</v>
      </c>
      <c r="J28" s="25">
        <f t="shared" si="10"/>
        <v>7943.515431307173</v>
      </c>
      <c r="K28" s="25">
        <f t="shared" si="11"/>
        <v>9669.611822249974</v>
      </c>
      <c r="L28" s="17">
        <v>929153</v>
      </c>
      <c r="M28" s="27" t="s">
        <v>19</v>
      </c>
      <c r="N28" s="27" t="s">
        <v>20</v>
      </c>
      <c r="O28" s="65"/>
    </row>
    <row r="29" spans="1:15" s="3" customFormat="1" ht="17.25" customHeight="1">
      <c r="A29" s="15">
        <f t="shared" si="8"/>
        <v>24</v>
      </c>
      <c r="B29" s="16" t="s">
        <v>136</v>
      </c>
      <c r="C29" s="24" t="s">
        <v>46</v>
      </c>
      <c r="D29" s="24" t="s">
        <v>47</v>
      </c>
      <c r="E29" s="33" t="s">
        <v>18</v>
      </c>
      <c r="F29" s="25">
        <v>2.8</v>
      </c>
      <c r="G29" s="28">
        <v>84.08</v>
      </c>
      <c r="H29" s="26">
        <f t="shared" si="9"/>
        <v>15.010000000000005</v>
      </c>
      <c r="I29" s="26">
        <v>69.07</v>
      </c>
      <c r="J29" s="25">
        <f t="shared" si="10"/>
        <v>7504.269743101808</v>
      </c>
      <c r="K29" s="25">
        <f t="shared" si="11"/>
        <v>9135.065875199074</v>
      </c>
      <c r="L29" s="17">
        <v>630959</v>
      </c>
      <c r="M29" s="27" t="s">
        <v>19</v>
      </c>
      <c r="N29" s="27" t="s">
        <v>20</v>
      </c>
      <c r="O29" s="66"/>
    </row>
    <row r="30" spans="1:15" s="3" customFormat="1" ht="17.25" customHeight="1">
      <c r="A30" s="15">
        <f t="shared" si="8"/>
        <v>25</v>
      </c>
      <c r="B30" s="16" t="s">
        <v>136</v>
      </c>
      <c r="C30" s="24" t="s">
        <v>128</v>
      </c>
      <c r="D30" s="24" t="s">
        <v>55</v>
      </c>
      <c r="E30" s="33" t="s">
        <v>21</v>
      </c>
      <c r="F30" s="25">
        <v>2.8</v>
      </c>
      <c r="G30" s="28">
        <v>116.97</v>
      </c>
      <c r="H30" s="26">
        <f t="shared" si="9"/>
        <v>20.879999999999995</v>
      </c>
      <c r="I30" s="26">
        <v>96.09</v>
      </c>
      <c r="J30" s="25">
        <f t="shared" si="10"/>
        <v>8031.6576900059845</v>
      </c>
      <c r="K30" s="25">
        <f t="shared" si="11"/>
        <v>9776.907066292017</v>
      </c>
      <c r="L30" s="17">
        <v>939463</v>
      </c>
      <c r="M30" s="27" t="s">
        <v>19</v>
      </c>
      <c r="N30" s="27" t="s">
        <v>20</v>
      </c>
      <c r="O30" s="64" t="s">
        <v>132</v>
      </c>
    </row>
    <row r="31" spans="1:15" s="3" customFormat="1" ht="17.25" customHeight="1">
      <c r="A31" s="15">
        <f t="shared" si="8"/>
        <v>26</v>
      </c>
      <c r="B31" s="16" t="s">
        <v>136</v>
      </c>
      <c r="C31" s="24" t="s">
        <v>56</v>
      </c>
      <c r="D31" s="24" t="s">
        <v>55</v>
      </c>
      <c r="E31" s="33" t="s">
        <v>22</v>
      </c>
      <c r="F31" s="25">
        <v>2.8</v>
      </c>
      <c r="G31" s="28">
        <v>96.31</v>
      </c>
      <c r="H31" s="26">
        <f t="shared" si="9"/>
        <v>17.189999999999998</v>
      </c>
      <c r="I31" s="26">
        <v>79.12</v>
      </c>
      <c r="J31" s="25">
        <f t="shared" si="10"/>
        <v>8063.5240369639705</v>
      </c>
      <c r="K31" s="25">
        <f t="shared" si="11"/>
        <v>9815.444893832153</v>
      </c>
      <c r="L31" s="17">
        <v>776598</v>
      </c>
      <c r="M31" s="27" t="s">
        <v>19</v>
      </c>
      <c r="N31" s="27" t="s">
        <v>20</v>
      </c>
      <c r="O31" s="65"/>
    </row>
    <row r="32" spans="1:15" s="3" customFormat="1" ht="17.25" customHeight="1">
      <c r="A32" s="15">
        <f t="shared" si="8"/>
        <v>27</v>
      </c>
      <c r="B32" s="16" t="s">
        <v>136</v>
      </c>
      <c r="C32" s="24" t="s">
        <v>76</v>
      </c>
      <c r="D32" s="24" t="s">
        <v>75</v>
      </c>
      <c r="E32" s="33" t="s">
        <v>21</v>
      </c>
      <c r="F32" s="25">
        <v>2.8</v>
      </c>
      <c r="G32" s="28">
        <v>116.97</v>
      </c>
      <c r="H32" s="26">
        <f t="shared" si="9"/>
        <v>20.879999999999995</v>
      </c>
      <c r="I32" s="26">
        <v>96.09</v>
      </c>
      <c r="J32" s="25">
        <f t="shared" si="10"/>
        <v>8580.114559288706</v>
      </c>
      <c r="K32" s="25">
        <f t="shared" si="11"/>
        <v>10444.541575606203</v>
      </c>
      <c r="L32" s="17">
        <v>1003616</v>
      </c>
      <c r="M32" s="27" t="s">
        <v>19</v>
      </c>
      <c r="N32" s="27" t="s">
        <v>20</v>
      </c>
      <c r="O32" s="65"/>
    </row>
    <row r="33" spans="1:15" s="3" customFormat="1" ht="17.25" customHeight="1">
      <c r="A33" s="15">
        <f t="shared" si="8"/>
        <v>28</v>
      </c>
      <c r="B33" s="16" t="s">
        <v>136</v>
      </c>
      <c r="C33" s="24" t="s">
        <v>79</v>
      </c>
      <c r="D33" s="24" t="s">
        <v>80</v>
      </c>
      <c r="E33" s="33" t="s">
        <v>18</v>
      </c>
      <c r="F33" s="25">
        <v>2.8</v>
      </c>
      <c r="G33" s="28">
        <v>84.08</v>
      </c>
      <c r="H33" s="26">
        <f t="shared" si="9"/>
        <v>15.010000000000005</v>
      </c>
      <c r="I33" s="26">
        <v>69.07</v>
      </c>
      <c r="J33" s="25">
        <f t="shared" si="10"/>
        <v>7415.140342530923</v>
      </c>
      <c r="K33" s="25">
        <f t="shared" si="11"/>
        <v>9026.567250615319</v>
      </c>
      <c r="L33" s="17">
        <v>623465</v>
      </c>
      <c r="M33" s="27" t="s">
        <v>19</v>
      </c>
      <c r="N33" s="27" t="s">
        <v>20</v>
      </c>
      <c r="O33" s="65"/>
    </row>
    <row r="34" spans="1:15" s="3" customFormat="1" ht="17.25" customHeight="1">
      <c r="A34" s="15">
        <f t="shared" si="8"/>
        <v>29</v>
      </c>
      <c r="B34" s="16" t="s">
        <v>136</v>
      </c>
      <c r="C34" s="24" t="s">
        <v>120</v>
      </c>
      <c r="D34" s="24" t="s">
        <v>85</v>
      </c>
      <c r="E34" s="33" t="s">
        <v>18</v>
      </c>
      <c r="F34" s="25">
        <v>2.8</v>
      </c>
      <c r="G34" s="28">
        <v>84.08</v>
      </c>
      <c r="H34" s="26">
        <f t="shared" si="9"/>
        <v>15.010000000000005</v>
      </c>
      <c r="I34" s="26">
        <v>69.07</v>
      </c>
      <c r="J34" s="25">
        <f t="shared" si="10"/>
        <v>7572.811607992388</v>
      </c>
      <c r="K34" s="25">
        <f t="shared" si="11"/>
        <v>9218.502968003475</v>
      </c>
      <c r="L34" s="17">
        <v>636722</v>
      </c>
      <c r="M34" s="27" t="s">
        <v>19</v>
      </c>
      <c r="N34" s="27" t="s">
        <v>20</v>
      </c>
      <c r="O34" s="65"/>
    </row>
    <row r="35" spans="1:15" s="3" customFormat="1" ht="17.25" customHeight="1">
      <c r="A35" s="15">
        <f t="shared" si="8"/>
        <v>30</v>
      </c>
      <c r="B35" s="16" t="s">
        <v>136</v>
      </c>
      <c r="C35" s="24" t="s">
        <v>87</v>
      </c>
      <c r="D35" s="24" t="s">
        <v>88</v>
      </c>
      <c r="E35" s="33" t="s">
        <v>18</v>
      </c>
      <c r="F35" s="25">
        <v>2.8</v>
      </c>
      <c r="G35" s="28">
        <v>84.08</v>
      </c>
      <c r="H35" s="26">
        <f t="shared" si="9"/>
        <v>15.010000000000005</v>
      </c>
      <c r="I35" s="26">
        <v>69.07</v>
      </c>
      <c r="J35" s="25">
        <f t="shared" si="10"/>
        <v>7543.446717411989</v>
      </c>
      <c r="K35" s="25">
        <f t="shared" si="11"/>
        <v>9182.756623715073</v>
      </c>
      <c r="L35" s="17">
        <v>634253</v>
      </c>
      <c r="M35" s="27" t="s">
        <v>19</v>
      </c>
      <c r="N35" s="27" t="s">
        <v>20</v>
      </c>
      <c r="O35" s="65"/>
    </row>
    <row r="36" spans="1:15" s="3" customFormat="1" ht="17.25" customHeight="1">
      <c r="A36" s="15">
        <f t="shared" si="8"/>
        <v>31</v>
      </c>
      <c r="B36" s="16" t="s">
        <v>136</v>
      </c>
      <c r="C36" s="24" t="s">
        <v>97</v>
      </c>
      <c r="D36" s="24" t="s">
        <v>95</v>
      </c>
      <c r="E36" s="33" t="s">
        <v>22</v>
      </c>
      <c r="F36" s="25">
        <v>2.8</v>
      </c>
      <c r="G36" s="28">
        <v>96.31</v>
      </c>
      <c r="H36" s="26">
        <f t="shared" si="9"/>
        <v>17.189999999999998</v>
      </c>
      <c r="I36" s="26">
        <v>79.12</v>
      </c>
      <c r="J36" s="25">
        <f t="shared" si="10"/>
        <v>8063.5240369639705</v>
      </c>
      <c r="K36" s="25">
        <f t="shared" si="11"/>
        <v>9815.444893832153</v>
      </c>
      <c r="L36" s="17">
        <v>776598</v>
      </c>
      <c r="M36" s="27" t="s">
        <v>19</v>
      </c>
      <c r="N36" s="27" t="s">
        <v>20</v>
      </c>
      <c r="O36" s="65"/>
    </row>
    <row r="37" spans="1:15" s="3" customFormat="1" ht="17.25" customHeight="1">
      <c r="A37" s="15">
        <f t="shared" si="8"/>
        <v>32</v>
      </c>
      <c r="B37" s="16" t="s">
        <v>136</v>
      </c>
      <c r="C37" s="24" t="s">
        <v>99</v>
      </c>
      <c r="D37" s="24" t="s">
        <v>98</v>
      </c>
      <c r="E37" s="33" t="s">
        <v>22</v>
      </c>
      <c r="F37" s="25">
        <v>2.8</v>
      </c>
      <c r="G37" s="28">
        <v>96.31</v>
      </c>
      <c r="H37" s="26">
        <f t="shared" si="9"/>
        <v>17.189999999999998</v>
      </c>
      <c r="I37" s="26">
        <v>79.12</v>
      </c>
      <c r="J37" s="25">
        <f t="shared" si="10"/>
        <v>8034.139757034575</v>
      </c>
      <c r="K37" s="25">
        <f t="shared" si="11"/>
        <v>9779.676440849342</v>
      </c>
      <c r="L37" s="17">
        <v>773768</v>
      </c>
      <c r="M37" s="27" t="s">
        <v>19</v>
      </c>
      <c r="N37" s="27" t="s">
        <v>20</v>
      </c>
      <c r="O37" s="65"/>
    </row>
    <row r="38" spans="1:15" s="3" customFormat="1" ht="17.25" customHeight="1">
      <c r="A38" s="15">
        <f t="shared" si="8"/>
        <v>33</v>
      </c>
      <c r="B38" s="16" t="s">
        <v>136</v>
      </c>
      <c r="C38" s="24" t="s">
        <v>104</v>
      </c>
      <c r="D38" s="24" t="s">
        <v>102</v>
      </c>
      <c r="E38" s="33" t="s">
        <v>22</v>
      </c>
      <c r="F38" s="25">
        <v>2.8</v>
      </c>
      <c r="G38" s="28">
        <v>96.3</v>
      </c>
      <c r="H38" s="26">
        <f t="shared" si="9"/>
        <v>17.189999999999998</v>
      </c>
      <c r="I38" s="26">
        <v>79.11</v>
      </c>
      <c r="J38" s="25">
        <f t="shared" si="10"/>
        <v>7789.096573208723</v>
      </c>
      <c r="K38" s="25">
        <f t="shared" si="11"/>
        <v>9481.607887751232</v>
      </c>
      <c r="L38" s="17">
        <v>750090</v>
      </c>
      <c r="M38" s="27" t="s">
        <v>19</v>
      </c>
      <c r="N38" s="27" t="s">
        <v>20</v>
      </c>
      <c r="O38" s="65"/>
    </row>
    <row r="39" spans="1:15" s="3" customFormat="1" ht="17.25" customHeight="1">
      <c r="A39" s="15">
        <f t="shared" si="8"/>
        <v>34</v>
      </c>
      <c r="B39" s="16" t="s">
        <v>136</v>
      </c>
      <c r="C39" s="24" t="s">
        <v>107</v>
      </c>
      <c r="D39" s="24" t="s">
        <v>106</v>
      </c>
      <c r="E39" s="33" t="s">
        <v>21</v>
      </c>
      <c r="F39" s="25">
        <v>2.8</v>
      </c>
      <c r="G39" s="28">
        <v>116.97</v>
      </c>
      <c r="H39" s="26">
        <f t="shared" si="9"/>
        <v>20.879999999999995</v>
      </c>
      <c r="I39" s="26">
        <v>96.09</v>
      </c>
      <c r="J39" s="25">
        <f t="shared" si="10"/>
        <v>7943.515431307173</v>
      </c>
      <c r="K39" s="25">
        <f t="shared" si="11"/>
        <v>9669.611822249974</v>
      </c>
      <c r="L39" s="17">
        <v>929153</v>
      </c>
      <c r="M39" s="27" t="s">
        <v>19</v>
      </c>
      <c r="N39" s="27" t="s">
        <v>20</v>
      </c>
      <c r="O39" s="65"/>
    </row>
    <row r="40" spans="1:15" s="3" customFormat="1" ht="17.25" customHeight="1">
      <c r="A40" s="15">
        <f t="shared" si="8"/>
        <v>35</v>
      </c>
      <c r="B40" s="16" t="s">
        <v>136</v>
      </c>
      <c r="C40" s="24" t="s">
        <v>123</v>
      </c>
      <c r="D40" s="24" t="s">
        <v>112</v>
      </c>
      <c r="E40" s="33" t="s">
        <v>18</v>
      </c>
      <c r="F40" s="25">
        <v>2.8</v>
      </c>
      <c r="G40" s="28">
        <v>84.08</v>
      </c>
      <c r="H40" s="26">
        <f t="shared" si="9"/>
        <v>15.010000000000005</v>
      </c>
      <c r="I40" s="26">
        <v>69.07</v>
      </c>
      <c r="J40" s="25">
        <f t="shared" si="10"/>
        <v>7246.146527117032</v>
      </c>
      <c r="K40" s="25">
        <f t="shared" si="11"/>
        <v>8820.848414651804</v>
      </c>
      <c r="L40" s="17">
        <v>609256</v>
      </c>
      <c r="M40" s="27" t="s">
        <v>19</v>
      </c>
      <c r="N40" s="27" t="s">
        <v>20</v>
      </c>
      <c r="O40" s="66"/>
    </row>
    <row r="41" spans="1:15" s="3" customFormat="1" ht="23.25" customHeight="1">
      <c r="A41" s="51" t="s">
        <v>23</v>
      </c>
      <c r="B41" s="51"/>
      <c r="C41" s="51"/>
      <c r="D41" s="51"/>
      <c r="E41" s="51"/>
      <c r="F41" s="51"/>
      <c r="G41" s="19">
        <f>SUM(G6:G40)</f>
        <v>3517.0999999999985</v>
      </c>
      <c r="H41" s="19">
        <f>SUM(H6:H40)</f>
        <v>627.85</v>
      </c>
      <c r="I41" s="19">
        <f>SUM(I6:I40)</f>
        <v>2889.25</v>
      </c>
      <c r="J41" s="17">
        <f t="shared" si="10"/>
        <v>7704.931335475253</v>
      </c>
      <c r="K41" s="17">
        <f>L41/I41</f>
        <v>9379.255516137406</v>
      </c>
      <c r="L41" s="17">
        <f>SUM(L6:L40)</f>
        <v>27099014</v>
      </c>
      <c r="M41" s="23"/>
      <c r="N41" s="29"/>
      <c r="O41" s="29"/>
    </row>
    <row r="42" spans="1:15" s="3" customFormat="1" ht="24" customHeight="1">
      <c r="A42" s="59" t="s">
        <v>151</v>
      </c>
      <c r="B42" s="60"/>
      <c r="C42" s="60"/>
      <c r="D42" s="60"/>
      <c r="E42" s="60"/>
      <c r="F42" s="60"/>
      <c r="G42" s="60"/>
      <c r="H42" s="60"/>
      <c r="I42" s="60"/>
      <c r="J42" s="61"/>
      <c r="K42" s="61"/>
      <c r="L42" s="61"/>
      <c r="M42" s="60"/>
      <c r="N42" s="60"/>
      <c r="O42" s="62"/>
    </row>
    <row r="43" spans="1:15" s="3" customFormat="1" ht="58.5" customHeight="1">
      <c r="A43" s="53" t="s">
        <v>124</v>
      </c>
      <c r="B43" s="53"/>
      <c r="C43" s="53"/>
      <c r="D43" s="53"/>
      <c r="E43" s="53"/>
      <c r="F43" s="53"/>
      <c r="G43" s="53"/>
      <c r="H43" s="53"/>
      <c r="I43" s="53"/>
      <c r="J43" s="63"/>
      <c r="K43" s="63"/>
      <c r="L43" s="63"/>
      <c r="M43" s="53"/>
      <c r="N43" s="53"/>
      <c r="O43" s="53"/>
    </row>
    <row r="44" spans="1:15" s="3" customFormat="1" ht="19.5" customHeight="1">
      <c r="A44" s="50" t="s">
        <v>25</v>
      </c>
      <c r="B44" s="50"/>
      <c r="C44" s="50"/>
      <c r="D44" s="50"/>
      <c r="E44" s="50"/>
      <c r="F44" s="36"/>
      <c r="G44" s="36"/>
      <c r="H44" s="36"/>
      <c r="I44" s="36"/>
      <c r="J44" s="37"/>
      <c r="K44" s="57" t="s">
        <v>26</v>
      </c>
      <c r="L44" s="57"/>
      <c r="M44" s="36" t="s">
        <v>131</v>
      </c>
      <c r="N44" s="36"/>
      <c r="O44" s="2"/>
    </row>
    <row r="45" spans="1:15" s="3" customFormat="1" ht="22.5" customHeight="1">
      <c r="A45" s="50" t="s">
        <v>125</v>
      </c>
      <c r="B45" s="50"/>
      <c r="C45" s="50"/>
      <c r="D45" s="50"/>
      <c r="E45" s="50"/>
      <c r="F45" s="36"/>
      <c r="G45" s="36"/>
      <c r="H45" s="36"/>
      <c r="I45" s="36"/>
      <c r="J45" s="37"/>
      <c r="K45" s="57" t="s">
        <v>28</v>
      </c>
      <c r="L45" s="57"/>
      <c r="M45" s="50" t="s">
        <v>129</v>
      </c>
      <c r="N45" s="50"/>
      <c r="O45" s="2"/>
    </row>
    <row r="46" spans="1:14" s="3" customFormat="1" ht="24.75" customHeight="1">
      <c r="A46" s="50" t="s">
        <v>29</v>
      </c>
      <c r="B46" s="50"/>
      <c r="C46" s="50"/>
      <c r="D46" s="50"/>
      <c r="E46" s="50"/>
      <c r="F46" s="38"/>
      <c r="G46" s="38"/>
      <c r="H46" s="38"/>
      <c r="I46" s="38"/>
      <c r="J46" s="39"/>
      <c r="K46" s="39"/>
      <c r="L46" s="39"/>
      <c r="M46" s="38"/>
      <c r="N46" s="38"/>
    </row>
    <row r="48" ht="14.25">
      <c r="G48" s="20"/>
    </row>
  </sheetData>
  <sheetProtection/>
  <autoFilter ref="A5:O46"/>
  <mergeCells count="28">
    <mergeCell ref="G4:G5"/>
    <mergeCell ref="H4:H5"/>
    <mergeCell ref="O6:O29"/>
    <mergeCell ref="O30:O40"/>
    <mergeCell ref="A1:B1"/>
    <mergeCell ref="A2:O2"/>
    <mergeCell ref="A4:A5"/>
    <mergeCell ref="B4:B5"/>
    <mergeCell ref="C4:C5"/>
    <mergeCell ref="D4:D5"/>
    <mergeCell ref="E4:E5"/>
    <mergeCell ref="F4:F5"/>
    <mergeCell ref="O4:O5"/>
    <mergeCell ref="I4:I5"/>
    <mergeCell ref="J4:J5"/>
    <mergeCell ref="K4:K5"/>
    <mergeCell ref="L4:L5"/>
    <mergeCell ref="M4:M5"/>
    <mergeCell ref="N4:N5"/>
    <mergeCell ref="A46:E46"/>
    <mergeCell ref="A41:F41"/>
    <mergeCell ref="A42:O42"/>
    <mergeCell ref="A43:O43"/>
    <mergeCell ref="A44:E44"/>
    <mergeCell ref="K44:L44"/>
    <mergeCell ref="A45:E45"/>
    <mergeCell ref="K45:L45"/>
    <mergeCell ref="M45:N45"/>
  </mergeCells>
  <printOptions/>
  <pageMargins left="0.984251968503937" right="0.984251968503937" top="0.984251968503937" bottom="0.984251968503937" header="0.5118110236220472" footer="0.5118110236220472"/>
  <pageSetup fitToHeight="0" fitToWidth="1" horizontalDpi="600" verticalDpi="600" orientation="landscape" paperSize="9" scale="83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吴文菁</cp:lastModifiedBy>
  <cp:lastPrinted>2023-06-08T04:34:13Z</cp:lastPrinted>
  <dcterms:created xsi:type="dcterms:W3CDTF">2011-04-26T02:07:47Z</dcterms:created>
  <dcterms:modified xsi:type="dcterms:W3CDTF">2023-06-08T04:34:44Z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8a275f7f02914f0897f58045262d9c32</vt:lpwstr>
  </property>
</Properties>
</file>