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0" windowHeight="7725"/>
  </bookViews>
  <sheets>
    <sheet name="附件2" sheetId="2" r:id="rId1"/>
  </sheets>
  <definedNames>
    <definedName name="_xlnm._FilterDatabase" localSheetId="0" hidden="1">附件2!$A$4:$P$136</definedName>
    <definedName name="_xlnm.Print_Area" localSheetId="0">附件2!$A$1:$P$136</definedName>
  </definedNames>
  <calcPr calcId="145621"/>
</workbook>
</file>

<file path=xl/calcChain.xml><?xml version="1.0" encoding="utf-8"?>
<calcChain xmlns="http://schemas.openxmlformats.org/spreadsheetml/2006/main">
  <c r="M131" i="2" l="1"/>
  <c r="K125" i="2" l="1"/>
  <c r="K6" i="2"/>
  <c r="H131" i="2"/>
  <c r="C54" i="2"/>
  <c r="E54" i="2" s="1"/>
  <c r="C55" i="2"/>
  <c r="E55" i="2" s="1"/>
  <c r="C56" i="2"/>
  <c r="E56" i="2" s="1"/>
  <c r="C57" i="2"/>
  <c r="E57" i="2" s="1"/>
  <c r="C58" i="2"/>
  <c r="E58" i="2" s="1"/>
  <c r="C59" i="2"/>
  <c r="E59" i="2" s="1"/>
  <c r="C60" i="2"/>
  <c r="E60" i="2" s="1"/>
  <c r="C61" i="2"/>
  <c r="E61" i="2" s="1"/>
  <c r="C62" i="2"/>
  <c r="E62" i="2" s="1"/>
  <c r="C63" i="2"/>
  <c r="E63" i="2" s="1"/>
  <c r="C64" i="2"/>
  <c r="E64" i="2" s="1"/>
  <c r="C65" i="2"/>
  <c r="E65" i="2" s="1"/>
  <c r="C66" i="2"/>
  <c r="E66" i="2" s="1"/>
  <c r="C67" i="2"/>
  <c r="E67" i="2" s="1"/>
  <c r="C68" i="2"/>
  <c r="E68" i="2" s="1"/>
  <c r="C69" i="2"/>
  <c r="E69" i="2" s="1"/>
  <c r="C70" i="2"/>
  <c r="E70" i="2" s="1"/>
  <c r="C71" i="2"/>
  <c r="E71" i="2" s="1"/>
  <c r="C72" i="2"/>
  <c r="E72" i="2" s="1"/>
  <c r="C73" i="2"/>
  <c r="E73" i="2" s="1"/>
  <c r="C74" i="2"/>
  <c r="E74" i="2" s="1"/>
  <c r="C75" i="2"/>
  <c r="E75" i="2" s="1"/>
  <c r="C76" i="2"/>
  <c r="E76" i="2" s="1"/>
  <c r="C77" i="2"/>
  <c r="E77" i="2" s="1"/>
  <c r="C78" i="2"/>
  <c r="E78" i="2" s="1"/>
  <c r="C79" i="2"/>
  <c r="E79" i="2" s="1"/>
  <c r="C80" i="2"/>
  <c r="E80" i="2" s="1"/>
  <c r="C81" i="2"/>
  <c r="E81" i="2" s="1"/>
  <c r="C82" i="2"/>
  <c r="E82" i="2" s="1"/>
  <c r="C83" i="2"/>
  <c r="E83" i="2" s="1"/>
  <c r="C84" i="2"/>
  <c r="E84" i="2" s="1"/>
  <c r="C85" i="2"/>
  <c r="E85" i="2" s="1"/>
  <c r="C86" i="2"/>
  <c r="E86" i="2" s="1"/>
  <c r="C87" i="2"/>
  <c r="E87" i="2" s="1"/>
  <c r="C88" i="2"/>
  <c r="E88" i="2" s="1"/>
  <c r="C89" i="2"/>
  <c r="E89" i="2" s="1"/>
  <c r="C90" i="2"/>
  <c r="E90" i="2" s="1"/>
  <c r="C91" i="2"/>
  <c r="E91" i="2" s="1"/>
  <c r="C92" i="2"/>
  <c r="E92" i="2" s="1"/>
  <c r="C93" i="2"/>
  <c r="E93" i="2" s="1"/>
  <c r="C94" i="2"/>
  <c r="E94" i="2" s="1"/>
  <c r="C95" i="2"/>
  <c r="E95" i="2" s="1"/>
  <c r="C96" i="2"/>
  <c r="E96" i="2" s="1"/>
  <c r="C97" i="2"/>
  <c r="E97" i="2" s="1"/>
  <c r="C98" i="2"/>
  <c r="E98" i="2" s="1"/>
  <c r="C99" i="2"/>
  <c r="E99" i="2" s="1"/>
  <c r="C100" i="2"/>
  <c r="E100" i="2" s="1"/>
  <c r="C101" i="2"/>
  <c r="E101" i="2" s="1"/>
  <c r="C102" i="2"/>
  <c r="E102" i="2" s="1"/>
  <c r="C103" i="2"/>
  <c r="E103" i="2" s="1"/>
  <c r="C104" i="2"/>
  <c r="E104" i="2" s="1"/>
  <c r="C105" i="2"/>
  <c r="E105" i="2" s="1"/>
  <c r="C106" i="2"/>
  <c r="E106" i="2" s="1"/>
  <c r="C107" i="2"/>
  <c r="E107" i="2" s="1"/>
  <c r="C108" i="2"/>
  <c r="E108" i="2" s="1"/>
  <c r="C109" i="2"/>
  <c r="E109" i="2" s="1"/>
  <c r="C110" i="2"/>
  <c r="E110" i="2" s="1"/>
  <c r="C111" i="2"/>
  <c r="E111" i="2" s="1"/>
  <c r="C112" i="2"/>
  <c r="E112" i="2" s="1"/>
  <c r="C113" i="2"/>
  <c r="E113" i="2" s="1"/>
  <c r="C114" i="2"/>
  <c r="E114" i="2" s="1"/>
  <c r="C115" i="2"/>
  <c r="E115" i="2" s="1"/>
  <c r="C116" i="2"/>
  <c r="E116" i="2" s="1"/>
  <c r="C117" i="2"/>
  <c r="E117" i="2" s="1"/>
  <c r="C118" i="2"/>
  <c r="E118" i="2" s="1"/>
  <c r="C119" i="2"/>
  <c r="E119" i="2" s="1"/>
  <c r="C120" i="2"/>
  <c r="E120" i="2" s="1"/>
  <c r="C121" i="2"/>
  <c r="E121" i="2" s="1"/>
  <c r="C122" i="2"/>
  <c r="E122" i="2" s="1"/>
  <c r="C123" i="2"/>
  <c r="E123" i="2" s="1"/>
  <c r="C124" i="2"/>
  <c r="E124" i="2" s="1"/>
  <c r="C125" i="2"/>
  <c r="E125" i="2" s="1"/>
  <c r="C126" i="2"/>
  <c r="E126" i="2" s="1"/>
  <c r="C127" i="2"/>
  <c r="E127" i="2" s="1"/>
  <c r="C128" i="2"/>
  <c r="E128" i="2" s="1"/>
  <c r="C129" i="2"/>
  <c r="E129" i="2" s="1"/>
  <c r="C130" i="2"/>
  <c r="E130" i="2" s="1"/>
  <c r="C53" i="2"/>
  <c r="E53" i="2" s="1"/>
  <c r="C7" i="2"/>
  <c r="E7" i="2" s="1"/>
  <c r="C8" i="2"/>
  <c r="E8" i="2" s="1"/>
  <c r="C9" i="2"/>
  <c r="E9" i="2" s="1"/>
  <c r="C10" i="2"/>
  <c r="E10" i="2" s="1"/>
  <c r="C11" i="2"/>
  <c r="E11" i="2" s="1"/>
  <c r="C12" i="2"/>
  <c r="E12" i="2" s="1"/>
  <c r="C13" i="2"/>
  <c r="E13" i="2" s="1"/>
  <c r="C14" i="2"/>
  <c r="E14" i="2" s="1"/>
  <c r="C15" i="2"/>
  <c r="E15" i="2" s="1"/>
  <c r="C16" i="2"/>
  <c r="E16" i="2" s="1"/>
  <c r="C17" i="2"/>
  <c r="E17" i="2" s="1"/>
  <c r="C18" i="2"/>
  <c r="E18" i="2" s="1"/>
  <c r="C19" i="2"/>
  <c r="E19" i="2" s="1"/>
  <c r="C20" i="2"/>
  <c r="E20" i="2" s="1"/>
  <c r="C21" i="2"/>
  <c r="E21" i="2" s="1"/>
  <c r="C22" i="2"/>
  <c r="E22" i="2" s="1"/>
  <c r="C23" i="2"/>
  <c r="E23" i="2" s="1"/>
  <c r="C24" i="2"/>
  <c r="E24" i="2" s="1"/>
  <c r="C25" i="2"/>
  <c r="E25" i="2" s="1"/>
  <c r="C26" i="2"/>
  <c r="E26" i="2" s="1"/>
  <c r="C27" i="2"/>
  <c r="E27" i="2" s="1"/>
  <c r="C28" i="2"/>
  <c r="E28" i="2" s="1"/>
  <c r="C29" i="2"/>
  <c r="E29" i="2" s="1"/>
  <c r="C30" i="2"/>
  <c r="E30" i="2" s="1"/>
  <c r="C31" i="2"/>
  <c r="E31" i="2" s="1"/>
  <c r="C32" i="2"/>
  <c r="E32" i="2" s="1"/>
  <c r="C33" i="2"/>
  <c r="E33" i="2" s="1"/>
  <c r="C34" i="2"/>
  <c r="E34" i="2" s="1"/>
  <c r="C35" i="2"/>
  <c r="E35" i="2" s="1"/>
  <c r="C36" i="2"/>
  <c r="E36" i="2" s="1"/>
  <c r="C37" i="2"/>
  <c r="E37" i="2" s="1"/>
  <c r="C38" i="2"/>
  <c r="E38" i="2" s="1"/>
  <c r="C39" i="2"/>
  <c r="E39" i="2" s="1"/>
  <c r="C40" i="2"/>
  <c r="E40" i="2" s="1"/>
  <c r="C41" i="2"/>
  <c r="E41" i="2" s="1"/>
  <c r="C42" i="2"/>
  <c r="E42" i="2" s="1"/>
  <c r="C43" i="2"/>
  <c r="E43" i="2" s="1"/>
  <c r="C44" i="2"/>
  <c r="E44" i="2" s="1"/>
  <c r="C45" i="2"/>
  <c r="E45" i="2" s="1"/>
  <c r="C46" i="2"/>
  <c r="E46" i="2" s="1"/>
  <c r="C47" i="2"/>
  <c r="E47" i="2" s="1"/>
  <c r="C48" i="2"/>
  <c r="E48" i="2" s="1"/>
  <c r="C49" i="2"/>
  <c r="E49" i="2" s="1"/>
  <c r="C50" i="2"/>
  <c r="E50" i="2" s="1"/>
  <c r="C51" i="2"/>
  <c r="E51" i="2" s="1"/>
  <c r="C52" i="2"/>
  <c r="E52" i="2" s="1"/>
  <c r="C6" i="2"/>
  <c r="E6" i="2" s="1"/>
  <c r="J131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L130" i="2"/>
  <c r="K130" i="2"/>
  <c r="L129" i="2"/>
  <c r="K129" i="2"/>
  <c r="L128" i="2"/>
  <c r="K128" i="2"/>
  <c r="L127" i="2"/>
  <c r="K127" i="2"/>
  <c r="L126" i="2"/>
  <c r="K126" i="2"/>
  <c r="L125" i="2"/>
  <c r="L124" i="2"/>
  <c r="K124" i="2"/>
  <c r="L123" i="2"/>
  <c r="K123" i="2"/>
  <c r="L122" i="2"/>
  <c r="K122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03" i="2"/>
  <c r="K103" i="2"/>
  <c r="L102" i="2"/>
  <c r="K102" i="2"/>
  <c r="L101" i="2"/>
  <c r="K101" i="2"/>
  <c r="L100" i="2"/>
  <c r="K100" i="2"/>
  <c r="L99" i="2"/>
  <c r="K99" i="2"/>
  <c r="L98" i="2"/>
  <c r="K98" i="2"/>
  <c r="L97" i="2"/>
  <c r="K97" i="2"/>
  <c r="L96" i="2"/>
  <c r="K96" i="2"/>
  <c r="L95" i="2"/>
  <c r="K95" i="2"/>
  <c r="L94" i="2"/>
  <c r="K94" i="2"/>
  <c r="L93" i="2"/>
  <c r="K93" i="2"/>
  <c r="L92" i="2"/>
  <c r="K92" i="2"/>
  <c r="L91" i="2"/>
  <c r="K91" i="2"/>
  <c r="L90" i="2"/>
  <c r="K90" i="2"/>
  <c r="L89" i="2"/>
  <c r="K89" i="2"/>
  <c r="L88" i="2"/>
  <c r="K88" i="2"/>
  <c r="L87" i="2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L79" i="2"/>
  <c r="K79" i="2"/>
  <c r="L78" i="2"/>
  <c r="K78" i="2"/>
  <c r="L77" i="2"/>
  <c r="K77" i="2"/>
  <c r="L76" i="2"/>
  <c r="K76" i="2"/>
  <c r="L75" i="2"/>
  <c r="K75" i="2"/>
  <c r="L74" i="2"/>
  <c r="K74" i="2"/>
  <c r="L73" i="2"/>
  <c r="K73" i="2"/>
  <c r="L72" i="2"/>
  <c r="K72" i="2"/>
  <c r="L71" i="2"/>
  <c r="K71" i="2"/>
  <c r="L70" i="2"/>
  <c r="K70" i="2"/>
  <c r="L69" i="2"/>
  <c r="K69" i="2"/>
  <c r="L68" i="2"/>
  <c r="K68" i="2"/>
  <c r="L67" i="2"/>
  <c r="K67" i="2"/>
  <c r="L66" i="2"/>
  <c r="K66" i="2"/>
  <c r="L65" i="2"/>
  <c r="K65" i="2"/>
  <c r="L64" i="2"/>
  <c r="K64" i="2"/>
  <c r="L63" i="2"/>
  <c r="K63" i="2"/>
  <c r="L62" i="2"/>
  <c r="K62" i="2"/>
  <c r="L61" i="2"/>
  <c r="K61" i="2"/>
  <c r="L60" i="2"/>
  <c r="K60" i="2"/>
  <c r="L59" i="2"/>
  <c r="K59" i="2"/>
  <c r="L58" i="2"/>
  <c r="K58" i="2"/>
  <c r="L57" i="2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6" i="2"/>
  <c r="I131" i="2" l="1"/>
  <c r="K25" i="2"/>
  <c r="K21" i="2"/>
  <c r="K17" i="2"/>
  <c r="K13" i="2"/>
  <c r="K9" i="2"/>
  <c r="K10" i="2"/>
  <c r="K26" i="2"/>
  <c r="K22" i="2"/>
  <c r="K16" i="2"/>
  <c r="K8" i="2"/>
  <c r="K27" i="2"/>
  <c r="L25" i="2"/>
  <c r="K23" i="2"/>
  <c r="L23" i="2"/>
  <c r="K19" i="2"/>
  <c r="L17" i="2"/>
  <c r="K15" i="2"/>
  <c r="L15" i="2"/>
  <c r="K11" i="2"/>
  <c r="L9" i="2"/>
  <c r="L18" i="2"/>
  <c r="K18" i="2"/>
  <c r="K14" i="2"/>
  <c r="L26" i="2"/>
  <c r="K24" i="2"/>
  <c r="L24" i="2"/>
  <c r="K20" i="2"/>
  <c r="L16" i="2"/>
  <c r="K12" i="2"/>
  <c r="L12" i="2"/>
  <c r="L27" i="2"/>
  <c r="L19" i="2"/>
  <c r="L11" i="2"/>
  <c r="L14" i="2"/>
  <c r="L20" i="2"/>
  <c r="L21" i="2"/>
  <c r="L13" i="2"/>
  <c r="L10" i="2"/>
  <c r="L22" i="2"/>
  <c r="L8" i="2"/>
  <c r="K7" i="2"/>
  <c r="L131" i="2"/>
  <c r="L7" i="2"/>
  <c r="K131" i="2" l="1"/>
</calcChain>
</file>

<file path=xl/sharedStrings.xml><?xml version="1.0" encoding="utf-8"?>
<sst xmlns="http://schemas.openxmlformats.org/spreadsheetml/2006/main" count="652" uniqueCount="157">
  <si>
    <t>附件2</t>
  </si>
  <si>
    <t>清远市新建商品住房销售价格备案表</t>
  </si>
  <si>
    <t>房地产开发企业名称或中介服务机构名称：清远保奕置业有限公司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</si>
  <si>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</si>
  <si>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</si>
  <si>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</si>
  <si>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</si>
  <si>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</si>
  <si>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</si>
  <si>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</si>
  <si>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</si>
  <si>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</si>
  <si>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</si>
  <si>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</si>
  <si>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</si>
  <si>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</si>
  <si>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</si>
  <si>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</si>
  <si>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未售</t>
  </si>
  <si>
    <t>带装修</t>
  </si>
  <si>
    <t>3房2厅2卫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</si>
  <si>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</si>
  <si>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2.上述“价格”指带装修价格。
3.建筑面积=套内建筑面积+分摊的共有建筑面积。</t>
  </si>
  <si>
    <t>备案机关：</t>
  </si>
  <si>
    <t>企业物价员： 骆坤</t>
  </si>
  <si>
    <t>价格举报投诉电话：12345</t>
  </si>
  <si>
    <t>本表一式两份</t>
  </si>
  <si>
    <t>清远保利碧桂园学府里-一期-8栋-1-105</t>
  </si>
  <si>
    <t>清远保利碧桂园学府里-一期-8栋-1-202</t>
  </si>
  <si>
    <t>清远保利碧桂园学府里-一期-8栋-1-203</t>
  </si>
  <si>
    <t>清远保利碧桂园学府里-一期-8栋-1-204</t>
  </si>
  <si>
    <t>清远保利碧桂园学府里-一期-8栋-1-205</t>
  </si>
  <si>
    <t>清远保利碧桂园学府里-一期-8栋-1-301</t>
  </si>
  <si>
    <t>清远保利碧桂园学府里-一期-8栋-1-302</t>
  </si>
  <si>
    <t>清远保利碧桂园学府里-一期-8栋-1-303</t>
  </si>
  <si>
    <t>清远保利碧桂园学府里-一期-8栋-1-304</t>
  </si>
  <si>
    <t>清远保利碧桂园学府里-一期-8栋-1-305</t>
  </si>
  <si>
    <t>清远保利碧桂园学府里-一期-8栋-1-306</t>
  </si>
  <si>
    <t>清远保利碧桂园学府里-一期-8栋-1-401</t>
  </si>
  <si>
    <t>清远保利碧桂园学府里-一期-8栋-1-402</t>
  </si>
  <si>
    <t>清远保利碧桂园学府里-一期-8栋-1-403</t>
  </si>
  <si>
    <t>清远保利碧桂园学府里-一期-8栋-1-404</t>
  </si>
  <si>
    <t>清远保利碧桂园学府里-一期-8栋-1-405</t>
  </si>
  <si>
    <t>清远保利碧桂园学府里-一期-8栋-1-406</t>
  </si>
  <si>
    <t>清远保利碧桂园学府里-一期-8栋-1-501</t>
  </si>
  <si>
    <t>清远保利碧桂园学府里-一期-8栋-1-502</t>
  </si>
  <si>
    <t>清远保利碧桂园学府里-一期-8栋-1-503</t>
  </si>
  <si>
    <t>清远保利碧桂园学府里-一期-8栋-1-504</t>
  </si>
  <si>
    <t>清远保利碧桂园学府里-一期-8栋-1-505</t>
  </si>
  <si>
    <t>清远保利碧桂园学府里-一期-8栋-1-506</t>
  </si>
  <si>
    <t>清远保利碧桂园学府里-一期-8栋-1-601</t>
  </si>
  <si>
    <t>清远保利碧桂园学府里-一期-8栋-1-602</t>
  </si>
  <si>
    <t>清远保利碧桂园学府里-一期-8栋-1-603</t>
  </si>
  <si>
    <t>清远保利碧桂园学府里-一期-8栋-1-604</t>
  </si>
  <si>
    <t>清远保利碧桂园学府里-一期-8栋-1-605</t>
  </si>
  <si>
    <t>清远保利碧桂园学府里-一期-8栋-1-606</t>
  </si>
  <si>
    <t>清远保利碧桂园学府里-一期-8栋-1-701</t>
  </si>
  <si>
    <t>清远保利碧桂园学府里-一期-8栋-1-702</t>
  </si>
  <si>
    <t>清远保利碧桂园学府里-一期-8栋-1-703</t>
  </si>
  <si>
    <t>清远保利碧桂园学府里-一期-8栋-1-704</t>
  </si>
  <si>
    <t>清远保利碧桂园学府里-一期-8栋-1-705</t>
  </si>
  <si>
    <t>清远保利碧桂园学府里-一期-8栋-1-706</t>
  </si>
  <si>
    <t>清远保利碧桂园学府里-一期-8栋-1-801</t>
  </si>
  <si>
    <t>清远保利碧桂园学府里-一期-8栋-1-802</t>
  </si>
  <si>
    <t>清远保利碧桂园学府里-一期-8栋-1-803</t>
  </si>
  <si>
    <t>清远保利碧桂园学府里-一期-8栋-1-804</t>
  </si>
  <si>
    <t>清远保利碧桂园学府里-一期-8栋-1-805</t>
  </si>
  <si>
    <t>清远保利碧桂园学府里-一期-8栋-1-806</t>
  </si>
  <si>
    <t>清远保利碧桂园学府里-一期-8栋-1-901</t>
  </si>
  <si>
    <t>清远保利碧桂园学府里-一期-8栋-1-902</t>
  </si>
  <si>
    <t>清远保利碧桂园学府里-一期-8栋-1-903</t>
  </si>
  <si>
    <t>清远保利碧桂园学府里-一期-8栋-1-904</t>
  </si>
  <si>
    <t>清远保利碧桂园学府里-一期-8栋-1-905</t>
  </si>
  <si>
    <t>清远保利碧桂园学府里-一期-8栋-1-906</t>
  </si>
  <si>
    <t>清远保利碧桂园学府里-一期-8栋-1-1001</t>
  </si>
  <si>
    <t>清远保利碧桂园学府里-一期-8栋-1-1002</t>
  </si>
  <si>
    <t>清远保利碧桂园学府里-一期-8栋-1-1003</t>
  </si>
  <si>
    <t>清远保利碧桂园学府里-一期-8栋-1-1004</t>
  </si>
  <si>
    <t>清远保利碧桂园学府里-一期-8栋-1-1005</t>
  </si>
  <si>
    <t>清远保利碧桂园学府里-一期-8栋-1-1006</t>
  </si>
  <si>
    <t>清远保利碧桂园学府里-一期-8栋-1-1101</t>
  </si>
  <si>
    <t>清远保利碧桂园学府里-一期-8栋-1-1102</t>
  </si>
  <si>
    <t>清远保利碧桂园学府里-一期-8栋-1-1103</t>
  </si>
  <si>
    <t>清远保利碧桂园学府里-一期-8栋-1-1104</t>
  </si>
  <si>
    <t>清远保利碧桂园学府里-一期-8栋-1-1105</t>
  </si>
  <si>
    <t>清远保利碧桂园学府里-一期-8栋-1-1106</t>
  </si>
  <si>
    <t>清远保利碧桂园学府里-一期-8栋-1-1201</t>
  </si>
  <si>
    <t>清远保利碧桂园学府里-一期-8栋-1-1202</t>
  </si>
  <si>
    <t>清远保利碧桂园学府里-一期-8栋-1-1203</t>
  </si>
  <si>
    <t>清远保利碧桂园学府里-一期-8栋-1-1204</t>
  </si>
  <si>
    <t>清远保利碧桂园学府里-一期-8栋-1-1205</t>
  </si>
  <si>
    <t>清远保利碧桂园学府里-一期-8栋-1-1206</t>
  </si>
  <si>
    <t>清远保利碧桂园学府里-一期-8栋-1-1301</t>
  </si>
  <si>
    <t>清远保利碧桂园学府里-一期-8栋-1-1302</t>
  </si>
  <si>
    <t>清远保利碧桂园学府里-一期-8栋-1-1303</t>
  </si>
  <si>
    <t>清远保利碧桂园学府里-一期-8栋-1-1304</t>
  </si>
  <si>
    <t>清远保利碧桂园学府里-一期-8栋-1-1305</t>
  </si>
  <si>
    <t>清远保利碧桂园学府里-一期-8栋-1-1306</t>
  </si>
  <si>
    <t>清远保利碧桂园学府里-一期-8栋-1-1401</t>
  </si>
  <si>
    <t>清远保利碧桂园学府里-一期-8栋-1-1402</t>
  </si>
  <si>
    <t>清远保利碧桂园学府里-一期-8栋-1-1403</t>
  </si>
  <si>
    <t>清远保利碧桂园学府里-一期-8栋-1-1404</t>
  </si>
  <si>
    <t>清远保利碧桂园学府里-一期-8栋-1-1405</t>
  </si>
  <si>
    <t>清远保利碧桂园学府里-一期-8栋-1-1406</t>
  </si>
  <si>
    <t>清远保利碧桂园学府里-一期-8栋-1-1501</t>
  </si>
  <si>
    <t>清远保利碧桂园学府里-一期-8栋-1-1502</t>
  </si>
  <si>
    <t>清远保利碧桂园学府里-一期-8栋-1-1503</t>
  </si>
  <si>
    <t>清远保利碧桂园学府里-一期-8栋-1-1504</t>
  </si>
  <si>
    <t>清远保利碧桂园学府里-一期-8栋-1-1505</t>
  </si>
  <si>
    <t>清远保利碧桂园学府里-一期-8栋-1-1506</t>
  </si>
  <si>
    <t>清远保利碧桂园学府里-一期-8栋-1-1601</t>
  </si>
  <si>
    <t>清远保利碧桂园学府里-一期-8栋-1-1602</t>
  </si>
  <si>
    <t>清远保利碧桂园学府里-一期-8栋-1-1603</t>
  </si>
  <si>
    <t>清远保利碧桂园学府里-一期-8栋-1-1604</t>
  </si>
  <si>
    <t>清远保利碧桂园学府里-一期-8栋-1-1605</t>
  </si>
  <si>
    <t>清远保利碧桂园学府里-一期-8栋-1-1606</t>
  </si>
  <si>
    <t>清远保利碧桂园学府里-一期-8栋-1-1701</t>
  </si>
  <si>
    <t>清远保利碧桂园学府里-一期-8栋-1-1702</t>
  </si>
  <si>
    <t>清远保利碧桂园学府里-一期-8栋-1-1703</t>
  </si>
  <si>
    <t>清远保利碧桂园学府里-一期-8栋-1-1704</t>
  </si>
  <si>
    <t>清远保利碧桂园学府里-一期-8栋-1-1705</t>
  </si>
  <si>
    <t>清远保利碧桂园学府里-一期-8栋-1-1706</t>
  </si>
  <si>
    <t>清远保利碧桂园学府里-一期-8栋-1-1801</t>
  </si>
  <si>
    <t>清远保利碧桂园学府里-一期-8栋-1-1802</t>
  </si>
  <si>
    <t>清远保利碧桂园学府里-一期-8栋-1-1803</t>
  </si>
  <si>
    <t>清远保利碧桂园学府里-一期-8栋-1-1804</t>
  </si>
  <si>
    <t>清远保利碧桂园学府里-一期-8栋-1-1805</t>
  </si>
  <si>
    <t>清远保利碧桂园学府里-一期-8栋-1-1806</t>
  </si>
  <si>
    <t>清远保利碧桂园学府里-一期-8栋-1-1901</t>
  </si>
  <si>
    <t>清远保利碧桂园学府里-一期-8栋-1-1902</t>
  </si>
  <si>
    <t>清远保利碧桂园学府里-一期-8栋-1-1903</t>
  </si>
  <si>
    <t>清远保利碧桂园学府里-一期-8栋-1-1904</t>
  </si>
  <si>
    <t>清远保利碧桂园学府里-一期-8栋-1-1905</t>
  </si>
  <si>
    <t>清远保利碧桂园学府里-一期-8栋-1-1906</t>
  </si>
  <si>
    <t>清远保利碧桂园学府里-一期-8栋-1-2001</t>
  </si>
  <si>
    <t>清远保利碧桂园学府里-一期-8栋-1-2002</t>
  </si>
  <si>
    <t>清远保利碧桂园学府里-一期-8栋-1-2003</t>
  </si>
  <si>
    <t>清远保利碧桂园学府里-一期-8栋-1-2004</t>
  </si>
  <si>
    <t>清远保利碧桂园学府里-一期-8栋-1-2005</t>
  </si>
  <si>
    <t>清远保利碧桂园学府里-一期-8栋-1-2006</t>
  </si>
  <si>
    <t>清远保利碧桂园学府里-一期-8栋-1-2101</t>
  </si>
  <si>
    <t>清远保利碧桂园学府里-一期-8栋-1-2102</t>
  </si>
  <si>
    <t>清远保利碧桂园学府里-一期-8栋-1-2103</t>
  </si>
  <si>
    <t>清远保利碧桂园学府里-一期-8栋-1-2104</t>
  </si>
  <si>
    <t>清远保利碧桂园学府里-一期-8栋-1-2105</t>
  </si>
  <si>
    <t>清远保利碧桂园学府里-一期-8栋-1-2106</t>
  </si>
  <si>
    <t>清远保利碧桂园学府里-一期-8栋-1-2201</t>
  </si>
  <si>
    <t>清远保利碧桂园学府里-一期-8栋-1-2202</t>
  </si>
  <si>
    <t>清远保利碧桂园学府里-一期-8栋-1-2203</t>
  </si>
  <si>
    <t>清远保利碧桂园学府里-一期-8栋-1-2204</t>
  </si>
  <si>
    <t>清远保利碧桂园学府里-一期-8栋-1-2205</t>
  </si>
  <si>
    <t>清远保利碧桂园学府里-一期-8栋-1-2206</t>
  </si>
  <si>
    <t>8#</t>
    <phoneticPr fontId="7" type="noConversion"/>
  </si>
  <si>
    <t>企业投诉电话：13413561112（0763-5880888）</t>
    <phoneticPr fontId="7" type="noConversion"/>
  </si>
  <si>
    <t>项目(楼盘)名称：保利碧桂园和府花园 8#</t>
    <phoneticPr fontId="7" type="noConversion"/>
  </si>
  <si>
    <t>3房2厅2卫</t>
    <phoneticPr fontId="7" type="noConversion"/>
  </si>
  <si>
    <t xml:space="preserve">   本栋销售住宅共 125套，销售住宅总建筑面积：13014.66㎡，套内面积：10288.25㎡，分摊面积：2726.41㎡，销售均价：7200.11元/㎡（建筑面积）,9108.15元/㎡（套内建筑面积）。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</si>
</sst>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0_ "/>
    <numFmt numFmtId="178" formatCode="0.00_);[Red]\(0.00\)"/>
  </numFmts>
  <fonts count="11">
    <font>
      <sz val="12"/>
      <name val="宋体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4"/>
      <name val="黑体"/>
      <family val="3"/>
      <charset val="134"/>
    </font>
    <font>
      <sz val="16"/>
      <name val="方正小标宋简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 applyFill="1">
      <alignment vertical="center"/>
    </xf>
    <xf numFmtId="177" fontId="0" fillId="0" borderId="0" xfId="0" applyNumberFormat="1" applyFont="1" applyFill="1">
      <alignment vertical="center"/>
    </xf>
    <xf numFmtId="177" fontId="0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177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vertical="center"/>
    </xf>
    <xf numFmtId="177" fontId="2" fillId="0" borderId="1" xfId="0" applyNumberFormat="1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2" fontId="8" fillId="0" borderId="2" xfId="2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2" fillId="0" borderId="0" xfId="0" applyNumberFormat="1" applyFont="1" applyFill="1" applyAlignment="1">
      <alignment horizontal="left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177" fontId="2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77" fontId="1" fillId="0" borderId="8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 wrapText="1"/>
    </xf>
    <xf numFmtId="177" fontId="2" fillId="0" borderId="9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4">
    <cellStyle name="常规" xfId="0" builtinId="0"/>
    <cellStyle name="常规 5" xfId="3"/>
    <cellStyle name="常规 5 2" xfId="2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9"/>
  <sheetViews>
    <sheetView tabSelected="1" view="pageBreakPreview" zoomScale="80" zoomScaleNormal="90" zoomScaleSheetLayoutView="80" workbookViewId="0">
      <selection activeCell="U18" sqref="U18"/>
    </sheetView>
  </sheetViews>
  <sheetFormatPr defaultColWidth="9" defaultRowHeight="14.25"/>
  <cols>
    <col min="1" max="1" width="6.75" style="1" customWidth="1"/>
    <col min="2" max="2" width="7.875" style="1" customWidth="1"/>
    <col min="3" max="3" width="5.75" style="1" customWidth="1"/>
    <col min="4" max="4" width="54.25" style="1" hidden="1" customWidth="1"/>
    <col min="5" max="5" width="6.375" style="1" customWidth="1"/>
    <col min="6" max="6" width="12.375" style="1" customWidth="1"/>
    <col min="7" max="7" width="6.125" style="2" customWidth="1"/>
    <col min="8" max="8" width="9.75" style="3" customWidth="1"/>
    <col min="9" max="9" width="15.625" style="3" customWidth="1"/>
    <col min="10" max="10" width="12.375" style="3" customWidth="1"/>
    <col min="11" max="11" width="13.375" style="3" customWidth="1"/>
    <col min="12" max="12" width="11.375" style="3" customWidth="1"/>
    <col min="13" max="13" width="14.625" style="3" customWidth="1"/>
    <col min="14" max="14" width="12.625" style="1" customWidth="1"/>
    <col min="15" max="15" width="7.125" style="1" customWidth="1"/>
    <col min="16" max="16" width="16.625" style="4" customWidth="1"/>
    <col min="17" max="16384" width="9" style="4"/>
  </cols>
  <sheetData>
    <row r="1" spans="1:16" ht="18" customHeight="1">
      <c r="A1" s="40" t="s">
        <v>0</v>
      </c>
      <c r="B1" s="40"/>
    </row>
    <row r="2" spans="1:16" ht="17.25" customHeight="1">
      <c r="A2" s="41" t="s">
        <v>1</v>
      </c>
      <c r="B2" s="41"/>
      <c r="C2" s="41"/>
      <c r="D2" s="41"/>
      <c r="E2" s="41"/>
      <c r="F2" s="41"/>
      <c r="G2" s="42"/>
      <c r="H2" s="42"/>
      <c r="I2" s="42"/>
      <c r="J2" s="42"/>
      <c r="K2" s="42"/>
      <c r="L2" s="42"/>
      <c r="M2" s="42"/>
      <c r="N2" s="41"/>
      <c r="O2" s="41"/>
      <c r="P2" s="41"/>
    </row>
    <row r="3" spans="1:16" ht="25.5" customHeight="1">
      <c r="A3" s="5" t="s">
        <v>2</v>
      </c>
      <c r="B3" s="5"/>
      <c r="C3" s="5"/>
      <c r="D3" s="5"/>
      <c r="E3" s="5"/>
      <c r="F3" s="5"/>
      <c r="G3" s="6"/>
      <c r="H3" s="7"/>
      <c r="I3" s="7"/>
      <c r="J3" s="8" t="s">
        <v>154</v>
      </c>
      <c r="K3" s="9"/>
      <c r="L3" s="10"/>
      <c r="M3" s="10"/>
      <c r="N3" s="5"/>
      <c r="O3" s="5"/>
      <c r="P3" s="5"/>
    </row>
    <row r="4" spans="1:16" ht="48" customHeight="1">
      <c r="A4" s="51" t="s">
        <v>3</v>
      </c>
      <c r="B4" s="52" t="s">
        <v>4</v>
      </c>
      <c r="C4" s="52" t="s">
        <v>5</v>
      </c>
      <c r="D4" s="11"/>
      <c r="E4" s="52" t="s">
        <v>6</v>
      </c>
      <c r="F4" s="52" t="s">
        <v>7</v>
      </c>
      <c r="G4" s="53" t="s">
        <v>8</v>
      </c>
      <c r="H4" s="53" t="s">
        <v>9</v>
      </c>
      <c r="I4" s="53" t="s">
        <v>10</v>
      </c>
      <c r="J4" s="54" t="s">
        <v>11</v>
      </c>
      <c r="K4" s="53" t="s">
        <v>12</v>
      </c>
      <c r="L4" s="53" t="s">
        <v>13</v>
      </c>
      <c r="M4" s="54" t="s">
        <v>14</v>
      </c>
      <c r="N4" s="56" t="s">
        <v>15</v>
      </c>
      <c r="O4" s="52" t="s">
        <v>16</v>
      </c>
      <c r="P4" s="51" t="s">
        <v>17</v>
      </c>
    </row>
    <row r="5" spans="1:16">
      <c r="A5" s="51"/>
      <c r="B5" s="52"/>
      <c r="C5" s="52"/>
      <c r="D5" s="11"/>
      <c r="E5" s="52"/>
      <c r="F5" s="52"/>
      <c r="G5" s="53"/>
      <c r="H5" s="53"/>
      <c r="I5" s="53"/>
      <c r="J5" s="55"/>
      <c r="K5" s="53"/>
      <c r="L5" s="53"/>
      <c r="M5" s="55"/>
      <c r="N5" s="57"/>
      <c r="O5" s="52"/>
      <c r="P5" s="51"/>
    </row>
    <row r="6" spans="1:16" s="21" customFormat="1" ht="16.5" customHeight="1">
      <c r="A6" s="12">
        <v>1</v>
      </c>
      <c r="B6" s="12" t="s">
        <v>152</v>
      </c>
      <c r="C6" s="13" t="str">
        <f>RIGHT(D6,3)</f>
        <v>105</v>
      </c>
      <c r="D6" s="13" t="s">
        <v>27</v>
      </c>
      <c r="E6" s="13" t="str">
        <f>LEFT(C6,1)</f>
        <v>1</v>
      </c>
      <c r="F6" s="12" t="s">
        <v>20</v>
      </c>
      <c r="G6" s="14">
        <v>2.9</v>
      </c>
      <c r="H6" s="15">
        <v>119.6</v>
      </c>
      <c r="I6" s="16">
        <f>H6-J6</f>
        <v>25.049999999999997</v>
      </c>
      <c r="J6" s="17">
        <v>94.55</v>
      </c>
      <c r="K6" s="18">
        <f>M6/H6</f>
        <v>6969.173856708092</v>
      </c>
      <c r="L6" s="18">
        <f>M6/J6</f>
        <v>8815.5811027211821</v>
      </c>
      <c r="M6" s="18">
        <v>833513.19326228776</v>
      </c>
      <c r="N6" s="19"/>
      <c r="O6" s="12" t="s">
        <v>18</v>
      </c>
      <c r="P6" s="20" t="s">
        <v>19</v>
      </c>
    </row>
    <row r="7" spans="1:16" s="21" customFormat="1" ht="16.5" customHeight="1">
      <c r="A7" s="12">
        <v>2</v>
      </c>
      <c r="B7" s="12" t="s">
        <v>152</v>
      </c>
      <c r="C7" s="13" t="str">
        <f t="shared" ref="C7:C52" si="0">RIGHT(D7,3)</f>
        <v>202</v>
      </c>
      <c r="D7" s="13" t="s">
        <v>28</v>
      </c>
      <c r="E7" s="13" t="str">
        <f t="shared" ref="E7:E52" si="1">LEFT(C7,1)</f>
        <v>2</v>
      </c>
      <c r="F7" s="12" t="s">
        <v>20</v>
      </c>
      <c r="G7" s="14">
        <v>2.9</v>
      </c>
      <c r="H7" s="15">
        <v>119.6</v>
      </c>
      <c r="I7" s="16">
        <f t="shared" ref="I7:I68" si="2">H7-J7</f>
        <v>25.049999999999997</v>
      </c>
      <c r="J7" s="17">
        <v>94.55</v>
      </c>
      <c r="K7" s="18">
        <f t="shared" ref="K7:K70" si="3">M7/H7</f>
        <v>6143.7109858963076</v>
      </c>
      <c r="L7" s="18">
        <f t="shared" ref="L7:L70" si="4">M7/J7</f>
        <v>7771.4207711602148</v>
      </c>
      <c r="M7" s="18">
        <v>734787.83391319832</v>
      </c>
      <c r="N7" s="19"/>
      <c r="O7" s="12" t="s">
        <v>18</v>
      </c>
      <c r="P7" s="20" t="s">
        <v>19</v>
      </c>
    </row>
    <row r="8" spans="1:16" s="21" customFormat="1" ht="16.5" customHeight="1">
      <c r="A8" s="12">
        <v>3</v>
      </c>
      <c r="B8" s="12" t="s">
        <v>152</v>
      </c>
      <c r="C8" s="13" t="str">
        <f t="shared" si="0"/>
        <v>203</v>
      </c>
      <c r="D8" s="13" t="s">
        <v>29</v>
      </c>
      <c r="E8" s="13" t="str">
        <f t="shared" si="1"/>
        <v>2</v>
      </c>
      <c r="F8" s="12" t="s">
        <v>20</v>
      </c>
      <c r="G8" s="14">
        <v>2.9</v>
      </c>
      <c r="H8" s="15">
        <v>101.33</v>
      </c>
      <c r="I8" s="16">
        <f t="shared" si="2"/>
        <v>21.230000000000004</v>
      </c>
      <c r="J8" s="17">
        <v>80.099999999999994</v>
      </c>
      <c r="K8" s="18">
        <f t="shared" si="3"/>
        <v>6544.2263281589521</v>
      </c>
      <c r="L8" s="18">
        <f t="shared" si="4"/>
        <v>8278.7322575823546</v>
      </c>
      <c r="M8" s="18">
        <v>663126.4538323466</v>
      </c>
      <c r="N8" s="19"/>
      <c r="O8" s="12" t="s">
        <v>18</v>
      </c>
      <c r="P8" s="20" t="s">
        <v>19</v>
      </c>
    </row>
    <row r="9" spans="1:16" s="21" customFormat="1" ht="16.5" customHeight="1">
      <c r="A9" s="12">
        <v>4</v>
      </c>
      <c r="B9" s="12" t="s">
        <v>152</v>
      </c>
      <c r="C9" s="13" t="str">
        <f t="shared" si="0"/>
        <v>204</v>
      </c>
      <c r="D9" s="13" t="s">
        <v>30</v>
      </c>
      <c r="E9" s="13" t="str">
        <f t="shared" si="1"/>
        <v>2</v>
      </c>
      <c r="F9" s="12" t="s">
        <v>20</v>
      </c>
      <c r="G9" s="14">
        <v>2.9</v>
      </c>
      <c r="H9" s="15">
        <v>101.33</v>
      </c>
      <c r="I9" s="16">
        <f t="shared" si="2"/>
        <v>21.230000000000004</v>
      </c>
      <c r="J9" s="17">
        <v>80.099999999999994</v>
      </c>
      <c r="K9" s="18">
        <f t="shared" si="3"/>
        <v>6756.7011408634671</v>
      </c>
      <c r="L9" s="18">
        <f t="shared" si="4"/>
        <v>8547.5221798214134</v>
      </c>
      <c r="M9" s="18">
        <v>684656.52660369512</v>
      </c>
      <c r="N9" s="19"/>
      <c r="O9" s="12" t="s">
        <v>18</v>
      </c>
      <c r="P9" s="20" t="s">
        <v>19</v>
      </c>
    </row>
    <row r="10" spans="1:16" s="21" customFormat="1" ht="16.5" customHeight="1">
      <c r="A10" s="12">
        <v>5</v>
      </c>
      <c r="B10" s="12" t="s">
        <v>152</v>
      </c>
      <c r="C10" s="13" t="str">
        <f t="shared" si="0"/>
        <v>205</v>
      </c>
      <c r="D10" s="13" t="s">
        <v>31</v>
      </c>
      <c r="E10" s="13" t="str">
        <f t="shared" si="1"/>
        <v>2</v>
      </c>
      <c r="F10" s="12" t="s">
        <v>20</v>
      </c>
      <c r="G10" s="14">
        <v>2.9</v>
      </c>
      <c r="H10" s="15">
        <v>119.6</v>
      </c>
      <c r="I10" s="16">
        <f t="shared" si="2"/>
        <v>25.049999999999997</v>
      </c>
      <c r="J10" s="17">
        <v>94.55</v>
      </c>
      <c r="K10" s="18">
        <f t="shared" si="3"/>
        <v>7287.8860757648636</v>
      </c>
      <c r="L10" s="18">
        <f t="shared" si="4"/>
        <v>9218.7326775407473</v>
      </c>
      <c r="M10" s="18">
        <v>871631.17466147768</v>
      </c>
      <c r="N10" s="19"/>
      <c r="O10" s="12" t="s">
        <v>18</v>
      </c>
      <c r="P10" s="20" t="s">
        <v>19</v>
      </c>
    </row>
    <row r="11" spans="1:16" s="21" customFormat="1" ht="16.5" customHeight="1">
      <c r="A11" s="12">
        <v>6</v>
      </c>
      <c r="B11" s="12" t="s">
        <v>152</v>
      </c>
      <c r="C11" s="13" t="str">
        <f t="shared" si="0"/>
        <v>301</v>
      </c>
      <c r="D11" s="13" t="s">
        <v>32</v>
      </c>
      <c r="E11" s="13" t="str">
        <f t="shared" si="1"/>
        <v>3</v>
      </c>
      <c r="F11" s="12" t="s">
        <v>155</v>
      </c>
      <c r="G11" s="14">
        <v>2.9</v>
      </c>
      <c r="H11" s="15">
        <v>90.4</v>
      </c>
      <c r="I11" s="16">
        <f t="shared" si="2"/>
        <v>18.940000000000012</v>
      </c>
      <c r="J11" s="17">
        <v>71.459999999999994</v>
      </c>
      <c r="K11" s="18">
        <f t="shared" si="3"/>
        <v>6352.9968998649974</v>
      </c>
      <c r="L11" s="18">
        <f t="shared" si="4"/>
        <v>8036.8166771312044</v>
      </c>
      <c r="M11" s="18">
        <v>574310.91974779579</v>
      </c>
      <c r="N11" s="19"/>
      <c r="O11" s="12" t="s">
        <v>18</v>
      </c>
      <c r="P11" s="20" t="s">
        <v>19</v>
      </c>
    </row>
    <row r="12" spans="1:16" s="21" customFormat="1" ht="16.5" customHeight="1">
      <c r="A12" s="12">
        <v>7</v>
      </c>
      <c r="B12" s="12" t="s">
        <v>152</v>
      </c>
      <c r="C12" s="13" t="str">
        <f t="shared" si="0"/>
        <v>302</v>
      </c>
      <c r="D12" s="13" t="s">
        <v>33</v>
      </c>
      <c r="E12" s="13" t="str">
        <f t="shared" si="1"/>
        <v>3</v>
      </c>
      <c r="F12" s="12" t="s">
        <v>20</v>
      </c>
      <c r="G12" s="14">
        <v>2.9</v>
      </c>
      <c r="H12" s="15">
        <v>119.6</v>
      </c>
      <c r="I12" s="16">
        <f t="shared" si="2"/>
        <v>25.049999999999997</v>
      </c>
      <c r="J12" s="17">
        <v>94.55</v>
      </c>
      <c r="K12" s="18">
        <f t="shared" si="3"/>
        <v>6356.1857986008226</v>
      </c>
      <c r="L12" s="18">
        <f t="shared" si="4"/>
        <v>8040.1884877065932</v>
      </c>
      <c r="M12" s="18">
        <v>760199.82151265838</v>
      </c>
      <c r="N12" s="19"/>
      <c r="O12" s="12" t="s">
        <v>18</v>
      </c>
      <c r="P12" s="20" t="s">
        <v>19</v>
      </c>
    </row>
    <row r="13" spans="1:16" s="21" customFormat="1" ht="16.5" customHeight="1">
      <c r="A13" s="12">
        <v>8</v>
      </c>
      <c r="B13" s="12" t="s">
        <v>152</v>
      </c>
      <c r="C13" s="13" t="str">
        <f t="shared" si="0"/>
        <v>303</v>
      </c>
      <c r="D13" s="13" t="s">
        <v>34</v>
      </c>
      <c r="E13" s="13" t="str">
        <f t="shared" si="1"/>
        <v>3</v>
      </c>
      <c r="F13" s="12" t="s">
        <v>20</v>
      </c>
      <c r="G13" s="14">
        <v>2.9</v>
      </c>
      <c r="H13" s="15">
        <v>101.33</v>
      </c>
      <c r="I13" s="16">
        <f t="shared" si="2"/>
        <v>21.230000000000004</v>
      </c>
      <c r="J13" s="17">
        <v>80.099999999999994</v>
      </c>
      <c r="K13" s="18">
        <f t="shared" si="3"/>
        <v>6756.7011408634671</v>
      </c>
      <c r="L13" s="18">
        <f t="shared" si="4"/>
        <v>8547.5221798214134</v>
      </c>
      <c r="M13" s="18">
        <v>684656.52660369512</v>
      </c>
      <c r="N13" s="19"/>
      <c r="O13" s="12" t="s">
        <v>18</v>
      </c>
      <c r="P13" s="20" t="s">
        <v>19</v>
      </c>
    </row>
    <row r="14" spans="1:16" s="21" customFormat="1" ht="16.5" customHeight="1">
      <c r="A14" s="12">
        <v>9</v>
      </c>
      <c r="B14" s="12" t="s">
        <v>152</v>
      </c>
      <c r="C14" s="13" t="str">
        <f t="shared" si="0"/>
        <v>304</v>
      </c>
      <c r="D14" s="13" t="s">
        <v>35</v>
      </c>
      <c r="E14" s="13" t="str">
        <f t="shared" si="1"/>
        <v>3</v>
      </c>
      <c r="F14" s="12" t="s">
        <v>20</v>
      </c>
      <c r="G14" s="14">
        <v>2.9</v>
      </c>
      <c r="H14" s="15">
        <v>101.33</v>
      </c>
      <c r="I14" s="16">
        <f t="shared" si="2"/>
        <v>21.230000000000004</v>
      </c>
      <c r="J14" s="17">
        <v>80.099999999999994</v>
      </c>
      <c r="K14" s="18">
        <f t="shared" si="3"/>
        <v>6969.1759535679821</v>
      </c>
      <c r="L14" s="18">
        <f t="shared" si="4"/>
        <v>8816.3121020604704</v>
      </c>
      <c r="M14" s="18">
        <v>706186.59937504365</v>
      </c>
      <c r="N14" s="19"/>
      <c r="O14" s="12" t="s">
        <v>18</v>
      </c>
      <c r="P14" s="20" t="s">
        <v>19</v>
      </c>
    </row>
    <row r="15" spans="1:16" s="21" customFormat="1" ht="16.5" customHeight="1">
      <c r="A15" s="12">
        <v>10</v>
      </c>
      <c r="B15" s="12" t="s">
        <v>152</v>
      </c>
      <c r="C15" s="13" t="str">
        <f t="shared" si="0"/>
        <v>305</v>
      </c>
      <c r="D15" s="13" t="s">
        <v>36</v>
      </c>
      <c r="E15" s="13" t="str">
        <f t="shared" si="1"/>
        <v>3</v>
      </c>
      <c r="F15" s="12" t="s">
        <v>20</v>
      </c>
      <c r="G15" s="14">
        <v>2.9</v>
      </c>
      <c r="H15" s="15">
        <v>119.6</v>
      </c>
      <c r="I15" s="16">
        <f t="shared" si="2"/>
        <v>25.049999999999997</v>
      </c>
      <c r="J15" s="17">
        <v>94.55</v>
      </c>
      <c r="K15" s="18">
        <f t="shared" si="3"/>
        <v>7500.3608884693795</v>
      </c>
      <c r="L15" s="18">
        <f t="shared" si="4"/>
        <v>9487.5003940871266</v>
      </c>
      <c r="M15" s="18">
        <v>897043.16226093774</v>
      </c>
      <c r="N15" s="19"/>
      <c r="O15" s="12" t="s">
        <v>18</v>
      </c>
      <c r="P15" s="20" t="s">
        <v>19</v>
      </c>
    </row>
    <row r="16" spans="1:16" s="21" customFormat="1" ht="16.5" customHeight="1">
      <c r="A16" s="12">
        <v>11</v>
      </c>
      <c r="B16" s="12" t="s">
        <v>152</v>
      </c>
      <c r="C16" s="13" t="str">
        <f t="shared" si="0"/>
        <v>306</v>
      </c>
      <c r="D16" s="13" t="s">
        <v>37</v>
      </c>
      <c r="E16" s="13" t="str">
        <f t="shared" si="1"/>
        <v>3</v>
      </c>
      <c r="F16" s="12" t="s">
        <v>20</v>
      </c>
      <c r="G16" s="14">
        <v>2.9</v>
      </c>
      <c r="H16" s="15">
        <v>90.4</v>
      </c>
      <c r="I16" s="16">
        <f t="shared" si="2"/>
        <v>18.940000000000012</v>
      </c>
      <c r="J16" s="17">
        <v>71.459999999999994</v>
      </c>
      <c r="K16" s="18">
        <f t="shared" si="3"/>
        <v>6459.234306217254</v>
      </c>
      <c r="L16" s="18">
        <f t="shared" si="4"/>
        <v>8171.2116048424277</v>
      </c>
      <c r="M16" s="18">
        <v>583914.78128203982</v>
      </c>
      <c r="N16" s="19"/>
      <c r="O16" s="12" t="s">
        <v>18</v>
      </c>
      <c r="P16" s="20" t="s">
        <v>19</v>
      </c>
    </row>
    <row r="17" spans="1:16" s="21" customFormat="1" ht="16.5" customHeight="1">
      <c r="A17" s="12">
        <v>12</v>
      </c>
      <c r="B17" s="12" t="s">
        <v>152</v>
      </c>
      <c r="C17" s="13" t="str">
        <f t="shared" si="0"/>
        <v>401</v>
      </c>
      <c r="D17" s="13" t="s">
        <v>38</v>
      </c>
      <c r="E17" s="13" t="str">
        <f t="shared" si="1"/>
        <v>4</v>
      </c>
      <c r="F17" s="12" t="s">
        <v>20</v>
      </c>
      <c r="G17" s="14">
        <v>2.9</v>
      </c>
      <c r="H17" s="15">
        <v>90.4</v>
      </c>
      <c r="I17" s="16">
        <f t="shared" si="2"/>
        <v>18.940000000000012</v>
      </c>
      <c r="J17" s="17">
        <v>71.459999999999994</v>
      </c>
      <c r="K17" s="18">
        <f t="shared" si="3"/>
        <v>6459.234306217254</v>
      </c>
      <c r="L17" s="18">
        <f t="shared" si="4"/>
        <v>8171.2116048424277</v>
      </c>
      <c r="M17" s="18">
        <v>583914.78128203982</v>
      </c>
      <c r="N17" s="37"/>
      <c r="O17" s="12" t="s">
        <v>18</v>
      </c>
      <c r="P17" s="20" t="s">
        <v>19</v>
      </c>
    </row>
    <row r="18" spans="1:16" s="21" customFormat="1" ht="16.5" customHeight="1">
      <c r="A18" s="12">
        <v>13</v>
      </c>
      <c r="B18" s="12" t="s">
        <v>152</v>
      </c>
      <c r="C18" s="13" t="str">
        <f t="shared" si="0"/>
        <v>402</v>
      </c>
      <c r="D18" s="13" t="s">
        <v>39</v>
      </c>
      <c r="E18" s="13" t="str">
        <f t="shared" si="1"/>
        <v>4</v>
      </c>
      <c r="F18" s="12" t="s">
        <v>20</v>
      </c>
      <c r="G18" s="14">
        <v>2.9</v>
      </c>
      <c r="H18" s="15">
        <v>119.6</v>
      </c>
      <c r="I18" s="16">
        <f t="shared" si="2"/>
        <v>25.049999999999997</v>
      </c>
      <c r="J18" s="17">
        <v>94.55</v>
      </c>
      <c r="K18" s="18">
        <f t="shared" si="3"/>
        <v>6515.5419081292102</v>
      </c>
      <c r="L18" s="18">
        <f t="shared" si="4"/>
        <v>8241.7642751163767</v>
      </c>
      <c r="M18" s="18">
        <v>779258.81221225346</v>
      </c>
      <c r="N18" s="19"/>
      <c r="O18" s="12" t="s">
        <v>18</v>
      </c>
      <c r="P18" s="20" t="s">
        <v>19</v>
      </c>
    </row>
    <row r="19" spans="1:16" s="21" customFormat="1" ht="16.5" customHeight="1">
      <c r="A19" s="12">
        <v>14</v>
      </c>
      <c r="B19" s="12" t="s">
        <v>152</v>
      </c>
      <c r="C19" s="13" t="str">
        <f t="shared" si="0"/>
        <v>403</v>
      </c>
      <c r="D19" s="13" t="s">
        <v>40</v>
      </c>
      <c r="E19" s="13" t="str">
        <f t="shared" si="1"/>
        <v>4</v>
      </c>
      <c r="F19" s="12" t="s">
        <v>20</v>
      </c>
      <c r="G19" s="14">
        <v>2.9</v>
      </c>
      <c r="H19" s="15">
        <v>101.33</v>
      </c>
      <c r="I19" s="16">
        <f t="shared" si="2"/>
        <v>21.230000000000004</v>
      </c>
      <c r="J19" s="17">
        <v>80.099999999999994</v>
      </c>
      <c r="K19" s="18">
        <f t="shared" si="3"/>
        <v>6916.0624925415796</v>
      </c>
      <c r="L19" s="18">
        <f t="shared" si="4"/>
        <v>8749.1212530491684</v>
      </c>
      <c r="M19" s="18">
        <v>700804.61236923828</v>
      </c>
      <c r="N19" s="19"/>
      <c r="O19" s="12" t="s">
        <v>18</v>
      </c>
      <c r="P19" s="20" t="s">
        <v>19</v>
      </c>
    </row>
    <row r="20" spans="1:16" s="21" customFormat="1" ht="16.5" customHeight="1">
      <c r="A20" s="12">
        <v>15</v>
      </c>
      <c r="B20" s="12" t="s">
        <v>152</v>
      </c>
      <c r="C20" s="13" t="str">
        <f t="shared" si="0"/>
        <v>404</v>
      </c>
      <c r="D20" s="13" t="s">
        <v>41</v>
      </c>
      <c r="E20" s="13" t="str">
        <f t="shared" si="1"/>
        <v>4</v>
      </c>
      <c r="F20" s="12" t="s">
        <v>20</v>
      </c>
      <c r="G20" s="14">
        <v>2.9</v>
      </c>
      <c r="H20" s="15">
        <v>101.33</v>
      </c>
      <c r="I20" s="16">
        <f t="shared" si="2"/>
        <v>21.230000000000004</v>
      </c>
      <c r="J20" s="17">
        <v>80.099999999999994</v>
      </c>
      <c r="K20" s="18">
        <f t="shared" si="3"/>
        <v>7128.5373052460964</v>
      </c>
      <c r="L20" s="18">
        <f t="shared" si="4"/>
        <v>9017.9111752882272</v>
      </c>
      <c r="M20" s="18">
        <v>722334.68514058692</v>
      </c>
      <c r="N20" s="19"/>
      <c r="O20" s="12" t="s">
        <v>18</v>
      </c>
      <c r="P20" s="20" t="s">
        <v>19</v>
      </c>
    </row>
    <row r="21" spans="1:16" s="21" customFormat="1" ht="16.5" customHeight="1">
      <c r="A21" s="12">
        <v>16</v>
      </c>
      <c r="B21" s="12" t="s">
        <v>152</v>
      </c>
      <c r="C21" s="13" t="str">
        <f t="shared" si="0"/>
        <v>405</v>
      </c>
      <c r="D21" s="13" t="s">
        <v>42</v>
      </c>
      <c r="E21" s="13" t="str">
        <f t="shared" si="1"/>
        <v>4</v>
      </c>
      <c r="F21" s="12" t="s">
        <v>20</v>
      </c>
      <c r="G21" s="14">
        <v>2.9</v>
      </c>
      <c r="H21" s="15">
        <v>119.6</v>
      </c>
      <c r="I21" s="16">
        <f t="shared" si="2"/>
        <v>25.049999999999997</v>
      </c>
      <c r="J21" s="17">
        <v>94.55</v>
      </c>
      <c r="K21" s="18">
        <f t="shared" si="3"/>
        <v>7659.7169979977652</v>
      </c>
      <c r="L21" s="18">
        <f t="shared" si="4"/>
        <v>9689.0761814969082</v>
      </c>
      <c r="M21" s="18">
        <v>916102.15296053269</v>
      </c>
      <c r="N21" s="19"/>
      <c r="O21" s="12" t="s">
        <v>18</v>
      </c>
      <c r="P21" s="20" t="s">
        <v>19</v>
      </c>
    </row>
    <row r="22" spans="1:16" s="21" customFormat="1" ht="16.5" customHeight="1">
      <c r="A22" s="12">
        <v>17</v>
      </c>
      <c r="B22" s="12" t="s">
        <v>152</v>
      </c>
      <c r="C22" s="13" t="str">
        <f t="shared" si="0"/>
        <v>406</v>
      </c>
      <c r="D22" s="13" t="s">
        <v>43</v>
      </c>
      <c r="E22" s="13" t="str">
        <f t="shared" si="1"/>
        <v>4</v>
      </c>
      <c r="F22" s="12" t="s">
        <v>20</v>
      </c>
      <c r="G22" s="14">
        <v>2.9</v>
      </c>
      <c r="H22" s="15">
        <v>90.4</v>
      </c>
      <c r="I22" s="16">
        <f t="shared" si="2"/>
        <v>18.940000000000012</v>
      </c>
      <c r="J22" s="17">
        <v>71.459999999999994</v>
      </c>
      <c r="K22" s="18">
        <f t="shared" si="3"/>
        <v>6565.4717125695142</v>
      </c>
      <c r="L22" s="18">
        <f t="shared" si="4"/>
        <v>8305.6065325536547</v>
      </c>
      <c r="M22" s="18">
        <v>593518.64281628409</v>
      </c>
      <c r="N22" s="37"/>
      <c r="O22" s="12" t="s">
        <v>18</v>
      </c>
      <c r="P22" s="20" t="s">
        <v>19</v>
      </c>
    </row>
    <row r="23" spans="1:16" s="21" customFormat="1" ht="16.5" customHeight="1">
      <c r="A23" s="12">
        <v>18</v>
      </c>
      <c r="B23" s="12" t="s">
        <v>152</v>
      </c>
      <c r="C23" s="13" t="str">
        <f t="shared" si="0"/>
        <v>501</v>
      </c>
      <c r="D23" s="13" t="s">
        <v>44</v>
      </c>
      <c r="E23" s="13" t="str">
        <f t="shared" si="1"/>
        <v>5</v>
      </c>
      <c r="F23" s="12" t="s">
        <v>20</v>
      </c>
      <c r="G23" s="14">
        <v>2.9</v>
      </c>
      <c r="H23" s="15">
        <v>90.4</v>
      </c>
      <c r="I23" s="16">
        <f t="shared" si="2"/>
        <v>18.940000000000012</v>
      </c>
      <c r="J23" s="17">
        <v>71.459999999999994</v>
      </c>
      <c r="K23" s="18">
        <f t="shared" si="3"/>
        <v>6512.353009393385</v>
      </c>
      <c r="L23" s="18">
        <f t="shared" si="4"/>
        <v>8238.4090686980417</v>
      </c>
      <c r="M23" s="18">
        <v>588716.71204916202</v>
      </c>
      <c r="N23" s="19"/>
      <c r="O23" s="12" t="s">
        <v>18</v>
      </c>
      <c r="P23" s="20" t="s">
        <v>19</v>
      </c>
    </row>
    <row r="24" spans="1:16" s="21" customFormat="1" ht="16.5" customHeight="1">
      <c r="A24" s="12">
        <v>19</v>
      </c>
      <c r="B24" s="12" t="s">
        <v>152</v>
      </c>
      <c r="C24" s="13" t="str">
        <f t="shared" si="0"/>
        <v>502</v>
      </c>
      <c r="D24" s="13" t="s">
        <v>45</v>
      </c>
      <c r="E24" s="13" t="str">
        <f t="shared" si="1"/>
        <v>5</v>
      </c>
      <c r="F24" s="12" t="s">
        <v>20</v>
      </c>
      <c r="G24" s="14">
        <v>2.9</v>
      </c>
      <c r="H24" s="15">
        <v>119.6</v>
      </c>
      <c r="I24" s="16">
        <f t="shared" si="2"/>
        <v>25.049999999999997</v>
      </c>
      <c r="J24" s="17">
        <v>94.55</v>
      </c>
      <c r="K24" s="18">
        <f t="shared" si="3"/>
        <v>6621.7793144814659</v>
      </c>
      <c r="L24" s="18">
        <f t="shared" si="4"/>
        <v>8376.1481333895645</v>
      </c>
      <c r="M24" s="18">
        <v>791964.80601198331</v>
      </c>
      <c r="N24" s="19"/>
      <c r="O24" s="12" t="s">
        <v>18</v>
      </c>
      <c r="P24" s="20" t="s">
        <v>19</v>
      </c>
    </row>
    <row r="25" spans="1:16" s="21" customFormat="1" ht="16.5" customHeight="1">
      <c r="A25" s="12">
        <v>20</v>
      </c>
      <c r="B25" s="12" t="s">
        <v>152</v>
      </c>
      <c r="C25" s="13" t="str">
        <f t="shared" si="0"/>
        <v>503</v>
      </c>
      <c r="D25" s="13" t="s">
        <v>46</v>
      </c>
      <c r="E25" s="13" t="str">
        <f t="shared" si="1"/>
        <v>5</v>
      </c>
      <c r="F25" s="12" t="s">
        <v>20</v>
      </c>
      <c r="G25" s="14">
        <v>2.9</v>
      </c>
      <c r="H25" s="15">
        <v>101.33</v>
      </c>
      <c r="I25" s="16">
        <f t="shared" si="2"/>
        <v>21.230000000000004</v>
      </c>
      <c r="J25" s="17">
        <v>80.099999999999994</v>
      </c>
      <c r="K25" s="18">
        <f t="shared" si="3"/>
        <v>7022.2998988938361</v>
      </c>
      <c r="L25" s="18">
        <f t="shared" si="4"/>
        <v>8883.516214168696</v>
      </c>
      <c r="M25" s="18">
        <v>711569.64875491243</v>
      </c>
      <c r="N25" s="19"/>
      <c r="O25" s="12" t="s">
        <v>18</v>
      </c>
      <c r="P25" s="20" t="s">
        <v>19</v>
      </c>
    </row>
    <row r="26" spans="1:16" s="21" customFormat="1" ht="16.5" customHeight="1">
      <c r="A26" s="12">
        <v>21</v>
      </c>
      <c r="B26" s="12" t="s">
        <v>152</v>
      </c>
      <c r="C26" s="13" t="str">
        <f t="shared" si="0"/>
        <v>504</v>
      </c>
      <c r="D26" s="13" t="s">
        <v>47</v>
      </c>
      <c r="E26" s="13" t="str">
        <f t="shared" si="1"/>
        <v>5</v>
      </c>
      <c r="F26" s="12" t="s">
        <v>20</v>
      </c>
      <c r="G26" s="14">
        <v>2.9</v>
      </c>
      <c r="H26" s="15">
        <v>101.33</v>
      </c>
      <c r="I26" s="16">
        <f t="shared" si="2"/>
        <v>21.230000000000004</v>
      </c>
      <c r="J26" s="17">
        <v>80.099999999999994</v>
      </c>
      <c r="K26" s="18">
        <f t="shared" si="3"/>
        <v>7234.774711598353</v>
      </c>
      <c r="L26" s="18">
        <f t="shared" si="4"/>
        <v>9152.3061364077548</v>
      </c>
      <c r="M26" s="18">
        <v>733099.72152626107</v>
      </c>
      <c r="N26" s="19"/>
      <c r="O26" s="12" t="s">
        <v>18</v>
      </c>
      <c r="P26" s="20" t="s">
        <v>19</v>
      </c>
    </row>
    <row r="27" spans="1:16" s="21" customFormat="1" ht="16.5" customHeight="1">
      <c r="A27" s="12">
        <v>22</v>
      </c>
      <c r="B27" s="12" t="s">
        <v>152</v>
      </c>
      <c r="C27" s="13" t="str">
        <f t="shared" si="0"/>
        <v>505</v>
      </c>
      <c r="D27" s="13" t="s">
        <v>48</v>
      </c>
      <c r="E27" s="13" t="str">
        <f t="shared" si="1"/>
        <v>5</v>
      </c>
      <c r="F27" s="12" t="s">
        <v>20</v>
      </c>
      <c r="G27" s="14">
        <v>2.9</v>
      </c>
      <c r="H27" s="15">
        <v>119.6</v>
      </c>
      <c r="I27" s="16">
        <f t="shared" si="2"/>
        <v>25.049999999999997</v>
      </c>
      <c r="J27" s="17">
        <v>94.55</v>
      </c>
      <c r="K27" s="18">
        <f t="shared" si="3"/>
        <v>7765.9544043500227</v>
      </c>
      <c r="L27" s="18">
        <f t="shared" si="4"/>
        <v>9823.4600397700979</v>
      </c>
      <c r="M27" s="18">
        <v>928808.14676026267</v>
      </c>
      <c r="N27" s="19"/>
      <c r="O27" s="12" t="s">
        <v>18</v>
      </c>
      <c r="P27" s="20" t="s">
        <v>19</v>
      </c>
    </row>
    <row r="28" spans="1:16" s="21" customFormat="1" ht="16.5" customHeight="1">
      <c r="A28" s="12">
        <v>23</v>
      </c>
      <c r="B28" s="12" t="s">
        <v>152</v>
      </c>
      <c r="C28" s="13" t="str">
        <f t="shared" si="0"/>
        <v>506</v>
      </c>
      <c r="D28" s="13" t="s">
        <v>49</v>
      </c>
      <c r="E28" s="13" t="str">
        <f t="shared" si="1"/>
        <v>5</v>
      </c>
      <c r="F28" s="12" t="s">
        <v>20</v>
      </c>
      <c r="G28" s="14">
        <v>2.9</v>
      </c>
      <c r="H28" s="15">
        <v>90.4</v>
      </c>
      <c r="I28" s="16">
        <f t="shared" si="2"/>
        <v>18.940000000000012</v>
      </c>
      <c r="J28" s="17">
        <v>71.459999999999994</v>
      </c>
      <c r="K28" s="18">
        <f t="shared" si="3"/>
        <v>6618.5904157456416</v>
      </c>
      <c r="L28" s="18">
        <f t="shared" si="4"/>
        <v>8372.8039964092659</v>
      </c>
      <c r="M28" s="18">
        <v>598320.57358340605</v>
      </c>
      <c r="N28" s="19"/>
      <c r="O28" s="12" t="s">
        <v>18</v>
      </c>
      <c r="P28" s="20" t="s">
        <v>19</v>
      </c>
    </row>
    <row r="29" spans="1:16" s="21" customFormat="1" ht="16.5" customHeight="1">
      <c r="A29" s="12">
        <v>24</v>
      </c>
      <c r="B29" s="12" t="s">
        <v>152</v>
      </c>
      <c r="C29" s="13" t="str">
        <f t="shared" si="0"/>
        <v>601</v>
      </c>
      <c r="D29" s="13" t="s">
        <v>50</v>
      </c>
      <c r="E29" s="13" t="str">
        <f t="shared" si="1"/>
        <v>6</v>
      </c>
      <c r="F29" s="12" t="s">
        <v>20</v>
      </c>
      <c r="G29" s="14">
        <v>2.9</v>
      </c>
      <c r="H29" s="15">
        <v>90.4</v>
      </c>
      <c r="I29" s="16">
        <f t="shared" si="2"/>
        <v>18.940000000000012</v>
      </c>
      <c r="J29" s="17">
        <v>71.459999999999994</v>
      </c>
      <c r="K29" s="18">
        <f t="shared" si="3"/>
        <v>6544.2242312990611</v>
      </c>
      <c r="L29" s="18">
        <f t="shared" si="4"/>
        <v>8278.7275470114091</v>
      </c>
      <c r="M29" s="18">
        <v>591597.87050943519</v>
      </c>
      <c r="N29" s="19"/>
      <c r="O29" s="12" t="s">
        <v>18</v>
      </c>
      <c r="P29" s="20" t="s">
        <v>19</v>
      </c>
    </row>
    <row r="30" spans="1:16" s="21" customFormat="1" ht="16.5" customHeight="1">
      <c r="A30" s="12">
        <v>25</v>
      </c>
      <c r="B30" s="12" t="s">
        <v>152</v>
      </c>
      <c r="C30" s="13" t="str">
        <f t="shared" si="0"/>
        <v>602</v>
      </c>
      <c r="D30" s="13" t="s">
        <v>51</v>
      </c>
      <c r="E30" s="13" t="str">
        <f t="shared" si="1"/>
        <v>6</v>
      </c>
      <c r="F30" s="12" t="s">
        <v>20</v>
      </c>
      <c r="G30" s="14">
        <v>2.9</v>
      </c>
      <c r="H30" s="15">
        <v>119.6</v>
      </c>
      <c r="I30" s="16">
        <f t="shared" si="2"/>
        <v>25.049999999999997</v>
      </c>
      <c r="J30" s="17">
        <v>94.55</v>
      </c>
      <c r="K30" s="18">
        <f t="shared" si="3"/>
        <v>6674.8980176575951</v>
      </c>
      <c r="L30" s="18">
        <f t="shared" si="4"/>
        <v>8443.3400625261584</v>
      </c>
      <c r="M30" s="18">
        <v>798317.8029118483</v>
      </c>
      <c r="N30" s="19"/>
      <c r="O30" s="12" t="s">
        <v>18</v>
      </c>
      <c r="P30" s="20" t="s">
        <v>19</v>
      </c>
    </row>
    <row r="31" spans="1:16" s="21" customFormat="1" ht="16.5" customHeight="1">
      <c r="A31" s="12">
        <v>26</v>
      </c>
      <c r="B31" s="12" t="s">
        <v>152</v>
      </c>
      <c r="C31" s="13" t="str">
        <f t="shared" si="0"/>
        <v>603</v>
      </c>
      <c r="D31" s="13" t="s">
        <v>52</v>
      </c>
      <c r="E31" s="13" t="str">
        <f t="shared" si="1"/>
        <v>6</v>
      </c>
      <c r="F31" s="12" t="s">
        <v>20</v>
      </c>
      <c r="G31" s="14">
        <v>2.9</v>
      </c>
      <c r="H31" s="15">
        <v>101.33</v>
      </c>
      <c r="I31" s="16">
        <f t="shared" si="2"/>
        <v>21.230000000000004</v>
      </c>
      <c r="J31" s="16">
        <v>80.099999999999994</v>
      </c>
      <c r="K31" s="18">
        <f t="shared" si="3"/>
        <v>7075.4133599202396</v>
      </c>
      <c r="L31" s="18">
        <f t="shared" si="4"/>
        <v>8950.7070631799997</v>
      </c>
      <c r="M31" s="18">
        <v>716951.63576071791</v>
      </c>
      <c r="N31" s="19"/>
      <c r="O31" s="12" t="s">
        <v>18</v>
      </c>
      <c r="P31" s="20" t="s">
        <v>19</v>
      </c>
    </row>
    <row r="32" spans="1:16" s="21" customFormat="1" ht="16.5" customHeight="1">
      <c r="A32" s="12">
        <v>27</v>
      </c>
      <c r="B32" s="12" t="s">
        <v>152</v>
      </c>
      <c r="C32" s="13" t="str">
        <f t="shared" si="0"/>
        <v>604</v>
      </c>
      <c r="D32" s="13" t="s">
        <v>53</v>
      </c>
      <c r="E32" s="13" t="str">
        <f t="shared" si="1"/>
        <v>6</v>
      </c>
      <c r="F32" s="12" t="s">
        <v>20</v>
      </c>
      <c r="G32" s="14">
        <v>2.9</v>
      </c>
      <c r="H32" s="15">
        <v>101.33</v>
      </c>
      <c r="I32" s="16">
        <f t="shared" si="2"/>
        <v>21.230000000000004</v>
      </c>
      <c r="J32" s="16">
        <v>80.099999999999994</v>
      </c>
      <c r="K32" s="18">
        <f t="shared" si="3"/>
        <v>7287.8881726247555</v>
      </c>
      <c r="L32" s="18">
        <f t="shared" si="4"/>
        <v>9219.4969854190567</v>
      </c>
      <c r="M32" s="18">
        <v>738481.70853206643</v>
      </c>
      <c r="N32" s="19"/>
      <c r="O32" s="12" t="s">
        <v>18</v>
      </c>
      <c r="P32" s="20" t="s">
        <v>19</v>
      </c>
    </row>
    <row r="33" spans="1:16" s="21" customFormat="1" ht="16.5" customHeight="1">
      <c r="A33" s="12">
        <v>28</v>
      </c>
      <c r="B33" s="12" t="s">
        <v>152</v>
      </c>
      <c r="C33" s="13" t="str">
        <f t="shared" si="0"/>
        <v>605</v>
      </c>
      <c r="D33" s="13" t="s">
        <v>54</v>
      </c>
      <c r="E33" s="13" t="str">
        <f t="shared" si="1"/>
        <v>6</v>
      </c>
      <c r="F33" s="12" t="s">
        <v>20</v>
      </c>
      <c r="G33" s="14">
        <v>2.9</v>
      </c>
      <c r="H33" s="15">
        <v>119.6</v>
      </c>
      <c r="I33" s="16">
        <f t="shared" si="2"/>
        <v>25.049999999999997</v>
      </c>
      <c r="J33" s="16">
        <v>94.55</v>
      </c>
      <c r="K33" s="18">
        <f t="shared" si="3"/>
        <v>7819.073107526151</v>
      </c>
      <c r="L33" s="18">
        <f t="shared" si="4"/>
        <v>9890.6519689066918</v>
      </c>
      <c r="M33" s="18">
        <v>935161.14366012765</v>
      </c>
      <c r="N33" s="19"/>
      <c r="O33" s="12" t="s">
        <v>18</v>
      </c>
      <c r="P33" s="20" t="s">
        <v>19</v>
      </c>
    </row>
    <row r="34" spans="1:16" s="21" customFormat="1" ht="16.5" customHeight="1">
      <c r="A34" s="12">
        <v>29</v>
      </c>
      <c r="B34" s="12" t="s">
        <v>152</v>
      </c>
      <c r="C34" s="13" t="str">
        <f t="shared" si="0"/>
        <v>606</v>
      </c>
      <c r="D34" s="13" t="s">
        <v>55</v>
      </c>
      <c r="E34" s="13" t="str">
        <f t="shared" si="1"/>
        <v>6</v>
      </c>
      <c r="F34" s="12" t="s">
        <v>20</v>
      </c>
      <c r="G34" s="14">
        <v>2.9</v>
      </c>
      <c r="H34" s="15">
        <v>90.4</v>
      </c>
      <c r="I34" s="16">
        <f t="shared" si="2"/>
        <v>18.940000000000012</v>
      </c>
      <c r="J34" s="16">
        <v>71.459999999999994</v>
      </c>
      <c r="K34" s="18">
        <f t="shared" si="3"/>
        <v>6650.4616376513186</v>
      </c>
      <c r="L34" s="18">
        <f t="shared" si="4"/>
        <v>8413.1224747226315</v>
      </c>
      <c r="M34" s="18">
        <v>601201.73204367922</v>
      </c>
      <c r="N34" s="19"/>
      <c r="O34" s="12" t="s">
        <v>18</v>
      </c>
      <c r="P34" s="20" t="s">
        <v>19</v>
      </c>
    </row>
    <row r="35" spans="1:16" s="21" customFormat="1" ht="16.5" customHeight="1">
      <c r="A35" s="12">
        <v>30</v>
      </c>
      <c r="B35" s="12" t="s">
        <v>152</v>
      </c>
      <c r="C35" s="13" t="str">
        <f t="shared" si="0"/>
        <v>701</v>
      </c>
      <c r="D35" s="13" t="s">
        <v>56</v>
      </c>
      <c r="E35" s="13" t="str">
        <f t="shared" si="1"/>
        <v>7</v>
      </c>
      <c r="F35" s="12" t="s">
        <v>20</v>
      </c>
      <c r="G35" s="14">
        <v>2.9</v>
      </c>
      <c r="H35" s="15">
        <v>90.4</v>
      </c>
      <c r="I35" s="16">
        <f t="shared" si="2"/>
        <v>18.940000000000012</v>
      </c>
      <c r="J35" s="16">
        <v>71.459999999999994</v>
      </c>
      <c r="K35" s="18">
        <f t="shared" si="3"/>
        <v>6576.095453204739</v>
      </c>
      <c r="L35" s="18">
        <f t="shared" si="4"/>
        <v>8319.0460253247766</v>
      </c>
      <c r="M35" s="18">
        <v>594479.02896970848</v>
      </c>
      <c r="N35" s="19"/>
      <c r="O35" s="12" t="s">
        <v>18</v>
      </c>
      <c r="P35" s="20" t="s">
        <v>19</v>
      </c>
    </row>
    <row r="36" spans="1:16" s="21" customFormat="1" ht="16.5" customHeight="1">
      <c r="A36" s="12">
        <v>31</v>
      </c>
      <c r="B36" s="12" t="s">
        <v>152</v>
      </c>
      <c r="C36" s="13" t="str">
        <f t="shared" si="0"/>
        <v>702</v>
      </c>
      <c r="D36" s="13" t="s">
        <v>57</v>
      </c>
      <c r="E36" s="13" t="str">
        <f t="shared" si="1"/>
        <v>7</v>
      </c>
      <c r="F36" s="12" t="s">
        <v>20</v>
      </c>
      <c r="G36" s="14">
        <v>2.9</v>
      </c>
      <c r="H36" s="15">
        <v>119.6</v>
      </c>
      <c r="I36" s="16">
        <f t="shared" si="2"/>
        <v>25.049999999999997</v>
      </c>
      <c r="J36" s="16">
        <v>94.55</v>
      </c>
      <c r="K36" s="18">
        <f t="shared" si="3"/>
        <v>6717.3929801984978</v>
      </c>
      <c r="L36" s="18">
        <f t="shared" si="4"/>
        <v>8497.0936058354346</v>
      </c>
      <c r="M36" s="18">
        <v>803400.20043174026</v>
      </c>
      <c r="N36" s="19"/>
      <c r="O36" s="12" t="s">
        <v>18</v>
      </c>
      <c r="P36" s="20" t="s">
        <v>19</v>
      </c>
    </row>
    <row r="37" spans="1:16" s="21" customFormat="1" ht="16.5" customHeight="1">
      <c r="A37" s="12">
        <v>32</v>
      </c>
      <c r="B37" s="12" t="s">
        <v>152</v>
      </c>
      <c r="C37" s="13" t="str">
        <f t="shared" si="0"/>
        <v>703</v>
      </c>
      <c r="D37" s="13" t="s">
        <v>58</v>
      </c>
      <c r="E37" s="13" t="str">
        <f t="shared" si="1"/>
        <v>7</v>
      </c>
      <c r="F37" s="12" t="s">
        <v>20</v>
      </c>
      <c r="G37" s="14">
        <v>2.9</v>
      </c>
      <c r="H37" s="15">
        <v>101.33</v>
      </c>
      <c r="I37" s="16">
        <f t="shared" si="2"/>
        <v>21.230000000000004</v>
      </c>
      <c r="J37" s="16">
        <v>80.099999999999994</v>
      </c>
      <c r="K37" s="18">
        <f t="shared" si="3"/>
        <v>7117.9062256012521</v>
      </c>
      <c r="L37" s="18">
        <f t="shared" si="4"/>
        <v>9004.462395008426</v>
      </c>
      <c r="M37" s="18">
        <v>721257.43784017488</v>
      </c>
      <c r="N37" s="19"/>
      <c r="O37" s="12" t="s">
        <v>18</v>
      </c>
      <c r="P37" s="20" t="s">
        <v>19</v>
      </c>
    </row>
    <row r="38" spans="1:16" s="21" customFormat="1" ht="16.5" customHeight="1">
      <c r="A38" s="12">
        <v>33</v>
      </c>
      <c r="B38" s="12" t="s">
        <v>152</v>
      </c>
      <c r="C38" s="13" t="str">
        <f t="shared" si="0"/>
        <v>704</v>
      </c>
      <c r="D38" s="13" t="s">
        <v>59</v>
      </c>
      <c r="E38" s="13" t="str">
        <f t="shared" si="1"/>
        <v>7</v>
      </c>
      <c r="F38" s="12" t="s">
        <v>20</v>
      </c>
      <c r="G38" s="14">
        <v>2.9</v>
      </c>
      <c r="H38" s="15">
        <v>101.33</v>
      </c>
      <c r="I38" s="16">
        <f t="shared" si="2"/>
        <v>21.230000000000004</v>
      </c>
      <c r="J38" s="16">
        <v>80.099999999999994</v>
      </c>
      <c r="K38" s="18">
        <f t="shared" si="3"/>
        <v>7330.3810383057671</v>
      </c>
      <c r="L38" s="18">
        <f t="shared" si="4"/>
        <v>9273.252317247483</v>
      </c>
      <c r="M38" s="18">
        <v>742787.51061152341</v>
      </c>
      <c r="N38" s="19"/>
      <c r="O38" s="12" t="s">
        <v>18</v>
      </c>
      <c r="P38" s="20" t="s">
        <v>19</v>
      </c>
    </row>
    <row r="39" spans="1:16" s="21" customFormat="1" ht="16.5" customHeight="1">
      <c r="A39" s="12">
        <v>34</v>
      </c>
      <c r="B39" s="12" t="s">
        <v>152</v>
      </c>
      <c r="C39" s="13" t="str">
        <f t="shared" si="0"/>
        <v>705</v>
      </c>
      <c r="D39" s="13" t="s">
        <v>60</v>
      </c>
      <c r="E39" s="13" t="str">
        <f t="shared" si="1"/>
        <v>7</v>
      </c>
      <c r="F39" s="12" t="s">
        <v>20</v>
      </c>
      <c r="G39" s="14">
        <v>2.9</v>
      </c>
      <c r="H39" s="15">
        <v>119.6</v>
      </c>
      <c r="I39" s="16">
        <f t="shared" si="2"/>
        <v>25.049999999999997</v>
      </c>
      <c r="J39" s="16">
        <v>94.55</v>
      </c>
      <c r="K39" s="18">
        <f t="shared" si="3"/>
        <v>7861.5680700670546</v>
      </c>
      <c r="L39" s="18">
        <f t="shared" si="4"/>
        <v>9944.405512215968</v>
      </c>
      <c r="M39" s="18">
        <v>940243.54118001973</v>
      </c>
      <c r="N39" s="19"/>
      <c r="O39" s="12" t="s">
        <v>18</v>
      </c>
      <c r="P39" s="20" t="s">
        <v>19</v>
      </c>
    </row>
    <row r="40" spans="1:16" s="21" customFormat="1" ht="16.5" customHeight="1">
      <c r="A40" s="12">
        <v>35</v>
      </c>
      <c r="B40" s="12" t="s">
        <v>152</v>
      </c>
      <c r="C40" s="13" t="str">
        <f t="shared" si="0"/>
        <v>706</v>
      </c>
      <c r="D40" s="13" t="s">
        <v>61</v>
      </c>
      <c r="E40" s="13" t="str">
        <f t="shared" si="1"/>
        <v>7</v>
      </c>
      <c r="F40" s="12" t="s">
        <v>20</v>
      </c>
      <c r="G40" s="14">
        <v>2.9</v>
      </c>
      <c r="H40" s="15">
        <v>90.4</v>
      </c>
      <c r="I40" s="16">
        <f t="shared" si="2"/>
        <v>18.940000000000012</v>
      </c>
      <c r="J40" s="16">
        <v>71.459999999999994</v>
      </c>
      <c r="K40" s="18">
        <f t="shared" si="3"/>
        <v>6682.3328595569965</v>
      </c>
      <c r="L40" s="18">
        <f t="shared" si="4"/>
        <v>8453.4409530360008</v>
      </c>
      <c r="M40" s="18">
        <v>604082.89050395251</v>
      </c>
      <c r="N40" s="19"/>
      <c r="O40" s="12" t="s">
        <v>18</v>
      </c>
      <c r="P40" s="20" t="s">
        <v>19</v>
      </c>
    </row>
    <row r="41" spans="1:16" s="21" customFormat="1" ht="16.5" customHeight="1">
      <c r="A41" s="12">
        <v>36</v>
      </c>
      <c r="B41" s="12" t="s">
        <v>152</v>
      </c>
      <c r="C41" s="13" t="str">
        <f t="shared" si="0"/>
        <v>801</v>
      </c>
      <c r="D41" s="13" t="s">
        <v>62</v>
      </c>
      <c r="E41" s="13" t="str">
        <f t="shared" si="1"/>
        <v>8</v>
      </c>
      <c r="F41" s="12" t="s">
        <v>20</v>
      </c>
      <c r="G41" s="14">
        <v>2.9</v>
      </c>
      <c r="H41" s="15">
        <v>90.4</v>
      </c>
      <c r="I41" s="16">
        <f t="shared" si="2"/>
        <v>18.940000000000012</v>
      </c>
      <c r="J41" s="16">
        <v>71.459999999999994</v>
      </c>
      <c r="K41" s="18">
        <f t="shared" si="3"/>
        <v>6607.966675110416</v>
      </c>
      <c r="L41" s="18">
        <f t="shared" si="4"/>
        <v>8359.364503638144</v>
      </c>
      <c r="M41" s="18">
        <v>597360.18742998166</v>
      </c>
      <c r="N41" s="19"/>
      <c r="O41" s="12" t="s">
        <v>18</v>
      </c>
      <c r="P41" s="20" t="s">
        <v>19</v>
      </c>
    </row>
    <row r="42" spans="1:16" s="21" customFormat="1" ht="16.5" customHeight="1">
      <c r="A42" s="12">
        <v>37</v>
      </c>
      <c r="B42" s="12" t="s">
        <v>152</v>
      </c>
      <c r="C42" s="13" t="str">
        <f t="shared" si="0"/>
        <v>802</v>
      </c>
      <c r="D42" s="13" t="s">
        <v>63</v>
      </c>
      <c r="E42" s="13" t="str">
        <f t="shared" si="1"/>
        <v>8</v>
      </c>
      <c r="F42" s="12" t="s">
        <v>20</v>
      </c>
      <c r="G42" s="14">
        <v>2.9</v>
      </c>
      <c r="H42" s="15">
        <v>119.6</v>
      </c>
      <c r="I42" s="16">
        <f t="shared" si="2"/>
        <v>25.049999999999997</v>
      </c>
      <c r="J42" s="16">
        <v>94.55</v>
      </c>
      <c r="K42" s="18">
        <f t="shared" si="3"/>
        <v>6759.8879427394022</v>
      </c>
      <c r="L42" s="18">
        <f t="shared" si="4"/>
        <v>8550.8471491447108</v>
      </c>
      <c r="M42" s="18">
        <v>808482.59795163246</v>
      </c>
      <c r="N42" s="19"/>
      <c r="O42" s="12" t="s">
        <v>18</v>
      </c>
      <c r="P42" s="20" t="s">
        <v>19</v>
      </c>
    </row>
    <row r="43" spans="1:16" s="21" customFormat="1" ht="16.5" customHeight="1">
      <c r="A43" s="12">
        <v>38</v>
      </c>
      <c r="B43" s="12" t="s">
        <v>152</v>
      </c>
      <c r="C43" s="13" t="str">
        <f t="shared" si="0"/>
        <v>803</v>
      </c>
      <c r="D43" s="13" t="s">
        <v>64</v>
      </c>
      <c r="E43" s="13" t="str">
        <f t="shared" si="1"/>
        <v>8</v>
      </c>
      <c r="F43" s="12" t="s">
        <v>20</v>
      </c>
      <c r="G43" s="14">
        <v>2.9</v>
      </c>
      <c r="H43" s="15">
        <v>101.33</v>
      </c>
      <c r="I43" s="16">
        <f t="shared" si="2"/>
        <v>21.230000000000004</v>
      </c>
      <c r="J43" s="16">
        <v>80.099999999999994</v>
      </c>
      <c r="K43" s="18">
        <f t="shared" si="3"/>
        <v>7160.409575581717</v>
      </c>
      <c r="L43" s="18">
        <f t="shared" si="4"/>
        <v>9058.2309899337761</v>
      </c>
      <c r="M43" s="18">
        <v>725564.30229369539</v>
      </c>
      <c r="N43" s="19"/>
      <c r="O43" s="12" t="s">
        <v>18</v>
      </c>
      <c r="P43" s="20" t="s">
        <v>19</v>
      </c>
    </row>
    <row r="44" spans="1:16" s="21" customFormat="1" ht="16.5" customHeight="1">
      <c r="A44" s="12">
        <v>39</v>
      </c>
      <c r="B44" s="12" t="s">
        <v>152</v>
      </c>
      <c r="C44" s="13" t="str">
        <f t="shared" si="0"/>
        <v>804</v>
      </c>
      <c r="D44" s="13" t="s">
        <v>65</v>
      </c>
      <c r="E44" s="13" t="str">
        <f t="shared" si="1"/>
        <v>8</v>
      </c>
      <c r="F44" s="12" t="s">
        <v>20</v>
      </c>
      <c r="G44" s="14">
        <v>2.9</v>
      </c>
      <c r="H44" s="15">
        <v>101.33</v>
      </c>
      <c r="I44" s="16">
        <f t="shared" si="2"/>
        <v>21.230000000000004</v>
      </c>
      <c r="J44" s="16">
        <v>80.099999999999994</v>
      </c>
      <c r="K44" s="18">
        <f t="shared" si="3"/>
        <v>7372.884388286232</v>
      </c>
      <c r="L44" s="18">
        <f t="shared" si="4"/>
        <v>9327.0209121728331</v>
      </c>
      <c r="M44" s="18">
        <v>747094.37506504392</v>
      </c>
      <c r="N44" s="19"/>
      <c r="O44" s="12" t="s">
        <v>18</v>
      </c>
      <c r="P44" s="20" t="s">
        <v>19</v>
      </c>
    </row>
    <row r="45" spans="1:16" s="21" customFormat="1" ht="16.5" customHeight="1">
      <c r="A45" s="12">
        <v>40</v>
      </c>
      <c r="B45" s="12" t="s">
        <v>152</v>
      </c>
      <c r="C45" s="13" t="str">
        <f t="shared" si="0"/>
        <v>805</v>
      </c>
      <c r="D45" s="13" t="s">
        <v>66</v>
      </c>
      <c r="E45" s="13" t="str">
        <f t="shared" si="1"/>
        <v>8</v>
      </c>
      <c r="F45" s="12" t="s">
        <v>20</v>
      </c>
      <c r="G45" s="14">
        <v>2.9</v>
      </c>
      <c r="H45" s="15">
        <v>119.6</v>
      </c>
      <c r="I45" s="16">
        <f t="shared" si="2"/>
        <v>25.049999999999997</v>
      </c>
      <c r="J45" s="16">
        <v>94.55</v>
      </c>
      <c r="K45" s="18">
        <f t="shared" si="3"/>
        <v>7904.063032607959</v>
      </c>
      <c r="L45" s="18">
        <f t="shared" si="4"/>
        <v>9998.1590555252442</v>
      </c>
      <c r="M45" s="18">
        <v>945325.93869991181</v>
      </c>
      <c r="N45" s="19"/>
      <c r="O45" s="12" t="s">
        <v>18</v>
      </c>
      <c r="P45" s="20" t="s">
        <v>19</v>
      </c>
    </row>
    <row r="46" spans="1:16" s="21" customFormat="1" ht="16.5" customHeight="1">
      <c r="A46" s="12">
        <v>41</v>
      </c>
      <c r="B46" s="12" t="s">
        <v>152</v>
      </c>
      <c r="C46" s="13" t="str">
        <f t="shared" si="0"/>
        <v>806</v>
      </c>
      <c r="D46" s="13" t="s">
        <v>67</v>
      </c>
      <c r="E46" s="13" t="str">
        <f t="shared" si="1"/>
        <v>8</v>
      </c>
      <c r="F46" s="12" t="s">
        <v>20</v>
      </c>
      <c r="G46" s="14">
        <v>2.9</v>
      </c>
      <c r="H46" s="15">
        <v>90.4</v>
      </c>
      <c r="I46" s="16">
        <f t="shared" si="2"/>
        <v>18.940000000000012</v>
      </c>
      <c r="J46" s="16">
        <v>71.459999999999994</v>
      </c>
      <c r="K46" s="18">
        <f t="shared" si="3"/>
        <v>6714.2040814626735</v>
      </c>
      <c r="L46" s="18">
        <f t="shared" si="4"/>
        <v>8493.7594313493664</v>
      </c>
      <c r="M46" s="18">
        <v>606964.04896422569</v>
      </c>
      <c r="N46" s="19"/>
      <c r="O46" s="12" t="s">
        <v>18</v>
      </c>
      <c r="P46" s="20" t="s">
        <v>19</v>
      </c>
    </row>
    <row r="47" spans="1:16" s="21" customFormat="1" ht="16.5" customHeight="1">
      <c r="A47" s="12">
        <v>42</v>
      </c>
      <c r="B47" s="12" t="s">
        <v>152</v>
      </c>
      <c r="C47" s="13" t="str">
        <f t="shared" si="0"/>
        <v>901</v>
      </c>
      <c r="D47" s="13" t="s">
        <v>68</v>
      </c>
      <c r="E47" s="13" t="str">
        <f t="shared" si="1"/>
        <v>9</v>
      </c>
      <c r="F47" s="12" t="s">
        <v>20</v>
      </c>
      <c r="G47" s="14">
        <v>2.9</v>
      </c>
      <c r="H47" s="15">
        <v>90.4</v>
      </c>
      <c r="I47" s="16">
        <f t="shared" si="2"/>
        <v>18.940000000000012</v>
      </c>
      <c r="J47" s="16">
        <v>71.459999999999994</v>
      </c>
      <c r="K47" s="18">
        <f t="shared" si="3"/>
        <v>6639.8378970160929</v>
      </c>
      <c r="L47" s="18">
        <f t="shared" si="4"/>
        <v>8399.6829819515096</v>
      </c>
      <c r="M47" s="18">
        <v>600241.34589025483</v>
      </c>
      <c r="N47" s="19"/>
      <c r="O47" s="12" t="s">
        <v>18</v>
      </c>
      <c r="P47" s="20" t="s">
        <v>19</v>
      </c>
    </row>
    <row r="48" spans="1:16" s="21" customFormat="1" ht="16.5" customHeight="1">
      <c r="A48" s="12">
        <v>43</v>
      </c>
      <c r="B48" s="12" t="s">
        <v>152</v>
      </c>
      <c r="C48" s="13" t="str">
        <f t="shared" si="0"/>
        <v>902</v>
      </c>
      <c r="D48" s="13" t="s">
        <v>69</v>
      </c>
      <c r="E48" s="13" t="str">
        <f t="shared" si="1"/>
        <v>9</v>
      </c>
      <c r="F48" s="12" t="s">
        <v>20</v>
      </c>
      <c r="G48" s="14">
        <v>2.9</v>
      </c>
      <c r="H48" s="15">
        <v>119.6</v>
      </c>
      <c r="I48" s="16">
        <f t="shared" si="2"/>
        <v>25.049999999999997</v>
      </c>
      <c r="J48" s="16">
        <v>94.55</v>
      </c>
      <c r="K48" s="18">
        <f t="shared" si="3"/>
        <v>6802.3829052803048</v>
      </c>
      <c r="L48" s="18">
        <f t="shared" si="4"/>
        <v>8604.600692453987</v>
      </c>
      <c r="M48" s="18">
        <v>813564.99547152442</v>
      </c>
      <c r="N48" s="19"/>
      <c r="O48" s="12" t="s">
        <v>18</v>
      </c>
      <c r="P48" s="20" t="s">
        <v>19</v>
      </c>
    </row>
    <row r="49" spans="1:16" s="21" customFormat="1" ht="16.5" customHeight="1">
      <c r="A49" s="12">
        <v>44</v>
      </c>
      <c r="B49" s="12" t="s">
        <v>152</v>
      </c>
      <c r="C49" s="13" t="str">
        <f t="shared" si="0"/>
        <v>903</v>
      </c>
      <c r="D49" s="13" t="s">
        <v>70</v>
      </c>
      <c r="E49" s="13" t="str">
        <f t="shared" si="1"/>
        <v>9</v>
      </c>
      <c r="F49" s="12" t="s">
        <v>20</v>
      </c>
      <c r="G49" s="14">
        <v>2.9</v>
      </c>
      <c r="H49" s="15">
        <v>101.33</v>
      </c>
      <c r="I49" s="16">
        <f t="shared" si="2"/>
        <v>21.230000000000004</v>
      </c>
      <c r="J49" s="16">
        <v>80.099999999999994</v>
      </c>
      <c r="K49" s="18">
        <f t="shared" si="3"/>
        <v>7202.9024412627305</v>
      </c>
      <c r="L49" s="18">
        <f t="shared" si="4"/>
        <v>9111.9863217622042</v>
      </c>
      <c r="M49" s="18">
        <v>729870.10437315248</v>
      </c>
      <c r="N49" s="19"/>
      <c r="O49" s="12" t="s">
        <v>18</v>
      </c>
      <c r="P49" s="20" t="s">
        <v>19</v>
      </c>
    </row>
    <row r="50" spans="1:16" s="21" customFormat="1" ht="16.5" customHeight="1">
      <c r="A50" s="12">
        <v>45</v>
      </c>
      <c r="B50" s="12" t="s">
        <v>152</v>
      </c>
      <c r="C50" s="13" t="str">
        <f t="shared" si="0"/>
        <v>904</v>
      </c>
      <c r="D50" s="13" t="s">
        <v>71</v>
      </c>
      <c r="E50" s="13" t="str">
        <f t="shared" si="1"/>
        <v>9</v>
      </c>
      <c r="F50" s="12" t="s">
        <v>20</v>
      </c>
      <c r="G50" s="14">
        <v>2.9</v>
      </c>
      <c r="H50" s="15">
        <v>101.33</v>
      </c>
      <c r="I50" s="16">
        <f t="shared" si="2"/>
        <v>21.230000000000004</v>
      </c>
      <c r="J50" s="16">
        <v>80.099999999999994</v>
      </c>
      <c r="K50" s="18">
        <f t="shared" si="3"/>
        <v>7415.3772539672445</v>
      </c>
      <c r="L50" s="18">
        <f t="shared" si="4"/>
        <v>9380.7762440012611</v>
      </c>
      <c r="M50" s="18">
        <v>751400.17714450089</v>
      </c>
      <c r="N50" s="19"/>
      <c r="O50" s="12" t="s">
        <v>18</v>
      </c>
      <c r="P50" s="20" t="s">
        <v>19</v>
      </c>
    </row>
    <row r="51" spans="1:16" s="21" customFormat="1" ht="16.5" customHeight="1">
      <c r="A51" s="12">
        <v>46</v>
      </c>
      <c r="B51" s="12" t="s">
        <v>152</v>
      </c>
      <c r="C51" s="13" t="str">
        <f t="shared" si="0"/>
        <v>905</v>
      </c>
      <c r="D51" s="13" t="s">
        <v>72</v>
      </c>
      <c r="E51" s="13" t="str">
        <f t="shared" si="1"/>
        <v>9</v>
      </c>
      <c r="F51" s="12" t="s">
        <v>20</v>
      </c>
      <c r="G51" s="14">
        <v>2.9</v>
      </c>
      <c r="H51" s="15">
        <v>119.6</v>
      </c>
      <c r="I51" s="16">
        <f t="shared" si="2"/>
        <v>25.049999999999997</v>
      </c>
      <c r="J51" s="16">
        <v>94.55</v>
      </c>
      <c r="K51" s="18">
        <f t="shared" si="3"/>
        <v>7946.5579951488617</v>
      </c>
      <c r="L51" s="18">
        <f t="shared" si="4"/>
        <v>10051.912598834519</v>
      </c>
      <c r="M51" s="18">
        <v>950408.33621980378</v>
      </c>
      <c r="N51" s="19"/>
      <c r="O51" s="12" t="s">
        <v>18</v>
      </c>
      <c r="P51" s="20" t="s">
        <v>19</v>
      </c>
    </row>
    <row r="52" spans="1:16" s="21" customFormat="1" ht="16.5" customHeight="1">
      <c r="A52" s="12">
        <v>47</v>
      </c>
      <c r="B52" s="12" t="s">
        <v>152</v>
      </c>
      <c r="C52" s="13" t="str">
        <f t="shared" si="0"/>
        <v>906</v>
      </c>
      <c r="D52" s="13" t="s">
        <v>73</v>
      </c>
      <c r="E52" s="13" t="str">
        <f t="shared" si="1"/>
        <v>9</v>
      </c>
      <c r="F52" s="12" t="s">
        <v>20</v>
      </c>
      <c r="G52" s="14">
        <v>2.9</v>
      </c>
      <c r="H52" s="15">
        <v>90.4</v>
      </c>
      <c r="I52" s="16">
        <f t="shared" si="2"/>
        <v>18.940000000000012</v>
      </c>
      <c r="J52" s="16">
        <v>71.459999999999994</v>
      </c>
      <c r="K52" s="18">
        <f t="shared" si="3"/>
        <v>6746.0753033683495</v>
      </c>
      <c r="L52" s="18">
        <f t="shared" si="4"/>
        <v>8534.0779096627339</v>
      </c>
      <c r="M52" s="18">
        <v>609845.20742449886</v>
      </c>
      <c r="N52" s="19"/>
      <c r="O52" s="12" t="s">
        <v>18</v>
      </c>
      <c r="P52" s="20" t="s">
        <v>19</v>
      </c>
    </row>
    <row r="53" spans="1:16" s="21" customFormat="1" ht="16.5" customHeight="1">
      <c r="A53" s="12">
        <v>48</v>
      </c>
      <c r="B53" s="12" t="s">
        <v>152</v>
      </c>
      <c r="C53" s="13" t="str">
        <f>RIGHT(D53,4)</f>
        <v>1001</v>
      </c>
      <c r="D53" s="13" t="s">
        <v>74</v>
      </c>
      <c r="E53" s="13" t="str">
        <f>LEFT(C53,2)</f>
        <v>10</v>
      </c>
      <c r="F53" s="12" t="s">
        <v>20</v>
      </c>
      <c r="G53" s="14">
        <v>2.9</v>
      </c>
      <c r="H53" s="15">
        <v>90.4</v>
      </c>
      <c r="I53" s="16">
        <f t="shared" si="2"/>
        <v>18.940000000000012</v>
      </c>
      <c r="J53" s="16">
        <v>71.459999999999994</v>
      </c>
      <c r="K53" s="18">
        <f t="shared" si="3"/>
        <v>6671.7091189217699</v>
      </c>
      <c r="L53" s="18">
        <f t="shared" si="4"/>
        <v>8440.0014602648771</v>
      </c>
      <c r="M53" s="18">
        <v>603122.504350528</v>
      </c>
      <c r="N53" s="19"/>
      <c r="O53" s="12" t="s">
        <v>18</v>
      </c>
      <c r="P53" s="20" t="s">
        <v>19</v>
      </c>
    </row>
    <row r="54" spans="1:16" s="21" customFormat="1" ht="16.5" customHeight="1">
      <c r="A54" s="12">
        <v>49</v>
      </c>
      <c r="B54" s="12" t="s">
        <v>152</v>
      </c>
      <c r="C54" s="13" t="str">
        <f t="shared" ref="C54:C117" si="5">RIGHT(D54,4)</f>
        <v>1002</v>
      </c>
      <c r="D54" s="13" t="s">
        <v>75</v>
      </c>
      <c r="E54" s="13" t="str">
        <f t="shared" ref="E54:E117" si="6">LEFT(C54,2)</f>
        <v>10</v>
      </c>
      <c r="F54" s="12" t="s">
        <v>20</v>
      </c>
      <c r="G54" s="14">
        <v>2.9</v>
      </c>
      <c r="H54" s="15">
        <v>119.6</v>
      </c>
      <c r="I54" s="16">
        <f t="shared" si="2"/>
        <v>25.049999999999997</v>
      </c>
      <c r="J54" s="16">
        <v>94.55</v>
      </c>
      <c r="K54" s="18">
        <f t="shared" si="3"/>
        <v>6844.8778678212066</v>
      </c>
      <c r="L54" s="18">
        <f t="shared" si="4"/>
        <v>8658.3542357632614</v>
      </c>
      <c r="M54" s="18">
        <v>818647.39299141627</v>
      </c>
      <c r="N54" s="19"/>
      <c r="O54" s="12" t="s">
        <v>18</v>
      </c>
      <c r="P54" s="20" t="s">
        <v>19</v>
      </c>
    </row>
    <row r="55" spans="1:16" s="21" customFormat="1" ht="16.5" customHeight="1">
      <c r="A55" s="12">
        <v>50</v>
      </c>
      <c r="B55" s="12" t="s">
        <v>152</v>
      </c>
      <c r="C55" s="13" t="str">
        <f t="shared" si="5"/>
        <v>1003</v>
      </c>
      <c r="D55" s="13" t="s">
        <v>76</v>
      </c>
      <c r="E55" s="13" t="str">
        <f t="shared" si="6"/>
        <v>10</v>
      </c>
      <c r="F55" s="12" t="s">
        <v>20</v>
      </c>
      <c r="G55" s="14">
        <v>2.9</v>
      </c>
      <c r="H55" s="15">
        <v>101.33</v>
      </c>
      <c r="I55" s="16">
        <f t="shared" si="2"/>
        <v>21.230000000000004</v>
      </c>
      <c r="J55" s="16">
        <v>80.099999999999994</v>
      </c>
      <c r="K55" s="18">
        <f t="shared" si="3"/>
        <v>7245.3953069437403</v>
      </c>
      <c r="L55" s="18">
        <f t="shared" si="4"/>
        <v>9165.7416535906268</v>
      </c>
      <c r="M55" s="18">
        <v>734175.90645260923</v>
      </c>
      <c r="N55" s="19"/>
      <c r="O55" s="12" t="s">
        <v>18</v>
      </c>
      <c r="P55" s="20" t="s">
        <v>19</v>
      </c>
    </row>
    <row r="56" spans="1:16" s="21" customFormat="1" ht="16.5" customHeight="1">
      <c r="A56" s="12">
        <v>51</v>
      </c>
      <c r="B56" s="12" t="s">
        <v>152</v>
      </c>
      <c r="C56" s="13" t="str">
        <f t="shared" si="5"/>
        <v>1004</v>
      </c>
      <c r="D56" s="13" t="s">
        <v>77</v>
      </c>
      <c r="E56" s="13" t="str">
        <f t="shared" si="6"/>
        <v>10</v>
      </c>
      <c r="F56" s="12" t="s">
        <v>20</v>
      </c>
      <c r="G56" s="14">
        <v>2.9</v>
      </c>
      <c r="H56" s="16">
        <v>101.33</v>
      </c>
      <c r="I56" s="16">
        <f t="shared" si="2"/>
        <v>21.230000000000004</v>
      </c>
      <c r="J56" s="16">
        <v>80.099999999999994</v>
      </c>
      <c r="K56" s="18">
        <f t="shared" si="3"/>
        <v>7457.8701196482561</v>
      </c>
      <c r="L56" s="18">
        <f t="shared" si="4"/>
        <v>9434.5315758296856</v>
      </c>
      <c r="M56" s="18">
        <v>755705.97922395775</v>
      </c>
      <c r="N56" s="19"/>
      <c r="O56" s="12" t="s">
        <v>18</v>
      </c>
      <c r="P56" s="20" t="s">
        <v>19</v>
      </c>
    </row>
    <row r="57" spans="1:16" s="21" customFormat="1" ht="16.5" customHeight="1">
      <c r="A57" s="12">
        <v>52</v>
      </c>
      <c r="B57" s="12" t="s">
        <v>152</v>
      </c>
      <c r="C57" s="13" t="str">
        <f t="shared" si="5"/>
        <v>1005</v>
      </c>
      <c r="D57" s="13" t="s">
        <v>78</v>
      </c>
      <c r="E57" s="13" t="str">
        <f t="shared" si="6"/>
        <v>10</v>
      </c>
      <c r="F57" s="12" t="s">
        <v>20</v>
      </c>
      <c r="G57" s="14">
        <v>2.9</v>
      </c>
      <c r="H57" s="16">
        <v>119.6</v>
      </c>
      <c r="I57" s="16">
        <f t="shared" si="2"/>
        <v>25.049999999999997</v>
      </c>
      <c r="J57" s="16">
        <v>94.55</v>
      </c>
      <c r="K57" s="18">
        <f t="shared" si="3"/>
        <v>7989.0529576897634</v>
      </c>
      <c r="L57" s="18">
        <f t="shared" si="4"/>
        <v>10105.666142143793</v>
      </c>
      <c r="M57" s="18">
        <v>955490.73373969563</v>
      </c>
      <c r="N57" s="19"/>
      <c r="O57" s="12" t="s">
        <v>18</v>
      </c>
      <c r="P57" s="20" t="s">
        <v>19</v>
      </c>
    </row>
    <row r="58" spans="1:16" s="21" customFormat="1" ht="16.5" customHeight="1">
      <c r="A58" s="12">
        <v>53</v>
      </c>
      <c r="B58" s="12" t="s">
        <v>152</v>
      </c>
      <c r="C58" s="13" t="str">
        <f t="shared" si="5"/>
        <v>1006</v>
      </c>
      <c r="D58" s="13" t="s">
        <v>79</v>
      </c>
      <c r="E58" s="13" t="str">
        <f t="shared" si="6"/>
        <v>10</v>
      </c>
      <c r="F58" s="12" t="s">
        <v>20</v>
      </c>
      <c r="G58" s="14">
        <v>2.9</v>
      </c>
      <c r="H58" s="16">
        <v>90.4</v>
      </c>
      <c r="I58" s="16">
        <f t="shared" si="2"/>
        <v>18.940000000000012</v>
      </c>
      <c r="J58" s="16">
        <v>71.459999999999994</v>
      </c>
      <c r="K58" s="18">
        <f t="shared" si="3"/>
        <v>6777.9465252740274</v>
      </c>
      <c r="L58" s="18">
        <f t="shared" si="4"/>
        <v>8574.3963879761013</v>
      </c>
      <c r="M58" s="18">
        <v>612726.36588477215</v>
      </c>
      <c r="N58" s="19"/>
      <c r="O58" s="12" t="s">
        <v>18</v>
      </c>
      <c r="P58" s="20" t="s">
        <v>19</v>
      </c>
    </row>
    <row r="59" spans="1:16" s="21" customFormat="1" ht="16.5" customHeight="1">
      <c r="A59" s="12">
        <v>54</v>
      </c>
      <c r="B59" s="12" t="s">
        <v>152</v>
      </c>
      <c r="C59" s="13" t="str">
        <f t="shared" si="5"/>
        <v>1101</v>
      </c>
      <c r="D59" s="13" t="s">
        <v>80</v>
      </c>
      <c r="E59" s="13" t="str">
        <f t="shared" si="6"/>
        <v>11</v>
      </c>
      <c r="F59" s="12" t="s">
        <v>20</v>
      </c>
      <c r="G59" s="14">
        <v>2.9</v>
      </c>
      <c r="H59" s="16">
        <v>90.4</v>
      </c>
      <c r="I59" s="16">
        <f t="shared" si="2"/>
        <v>18.940000000000012</v>
      </c>
      <c r="J59" s="16">
        <v>71.459999999999994</v>
      </c>
      <c r="K59" s="18">
        <f t="shared" si="3"/>
        <v>6703.580340827446</v>
      </c>
      <c r="L59" s="18">
        <f t="shared" si="4"/>
        <v>8480.3199385782427</v>
      </c>
      <c r="M59" s="18">
        <v>606003.66281080118</v>
      </c>
      <c r="N59" s="19"/>
      <c r="O59" s="12" t="s">
        <v>18</v>
      </c>
      <c r="P59" s="20" t="s">
        <v>19</v>
      </c>
    </row>
    <row r="60" spans="1:16" s="21" customFormat="1" ht="16.5" customHeight="1">
      <c r="A60" s="12">
        <v>55</v>
      </c>
      <c r="B60" s="12" t="s">
        <v>152</v>
      </c>
      <c r="C60" s="13" t="str">
        <f t="shared" si="5"/>
        <v>1102</v>
      </c>
      <c r="D60" s="13" t="s">
        <v>81</v>
      </c>
      <c r="E60" s="13" t="str">
        <f t="shared" si="6"/>
        <v>11</v>
      </c>
      <c r="F60" s="12" t="s">
        <v>20</v>
      </c>
      <c r="G60" s="14">
        <v>2.9</v>
      </c>
      <c r="H60" s="16">
        <v>119.6</v>
      </c>
      <c r="I60" s="16">
        <f t="shared" si="2"/>
        <v>25.049999999999997</v>
      </c>
      <c r="J60" s="16">
        <v>94.55</v>
      </c>
      <c r="K60" s="18">
        <f t="shared" si="3"/>
        <v>6887.3728303621101</v>
      </c>
      <c r="L60" s="18">
        <f t="shared" si="4"/>
        <v>8712.1077790725376</v>
      </c>
      <c r="M60" s="18">
        <v>823729.79051130835</v>
      </c>
      <c r="N60" s="19"/>
      <c r="O60" s="12" t="s">
        <v>18</v>
      </c>
      <c r="P60" s="20" t="s">
        <v>19</v>
      </c>
    </row>
    <row r="61" spans="1:16" s="21" customFormat="1" ht="16.5" customHeight="1">
      <c r="A61" s="12">
        <v>56</v>
      </c>
      <c r="B61" s="12" t="s">
        <v>152</v>
      </c>
      <c r="C61" s="13" t="str">
        <f t="shared" si="5"/>
        <v>1103</v>
      </c>
      <c r="D61" s="13" t="s">
        <v>82</v>
      </c>
      <c r="E61" s="13" t="str">
        <f t="shared" si="6"/>
        <v>11</v>
      </c>
      <c r="F61" s="12" t="s">
        <v>20</v>
      </c>
      <c r="G61" s="14">
        <v>2.9</v>
      </c>
      <c r="H61" s="16">
        <v>101.33</v>
      </c>
      <c r="I61" s="16">
        <f t="shared" si="2"/>
        <v>21.230000000000004</v>
      </c>
      <c r="J61" s="16">
        <v>80.099999999999994</v>
      </c>
      <c r="K61" s="18">
        <f t="shared" si="3"/>
        <v>7287.8881726247555</v>
      </c>
      <c r="L61" s="18">
        <f t="shared" si="4"/>
        <v>9219.4969854190567</v>
      </c>
      <c r="M61" s="18">
        <v>738481.70853206643</v>
      </c>
      <c r="N61" s="19"/>
      <c r="O61" s="12" t="s">
        <v>18</v>
      </c>
      <c r="P61" s="20" t="s">
        <v>19</v>
      </c>
    </row>
    <row r="62" spans="1:16" s="21" customFormat="1" ht="16.5" customHeight="1">
      <c r="A62" s="12">
        <v>57</v>
      </c>
      <c r="B62" s="12" t="s">
        <v>152</v>
      </c>
      <c r="C62" s="13" t="str">
        <f t="shared" si="5"/>
        <v>1104</v>
      </c>
      <c r="D62" s="13" t="s">
        <v>83</v>
      </c>
      <c r="E62" s="13" t="str">
        <f t="shared" si="6"/>
        <v>11</v>
      </c>
      <c r="F62" s="12" t="s">
        <v>20</v>
      </c>
      <c r="G62" s="14">
        <v>2.9</v>
      </c>
      <c r="H62" s="16">
        <v>101.33</v>
      </c>
      <c r="I62" s="16">
        <f t="shared" si="2"/>
        <v>21.230000000000004</v>
      </c>
      <c r="J62" s="16">
        <v>80.099999999999994</v>
      </c>
      <c r="K62" s="18">
        <f t="shared" si="3"/>
        <v>7500.3629853292696</v>
      </c>
      <c r="L62" s="18">
        <f t="shared" si="4"/>
        <v>9488.2869076581137</v>
      </c>
      <c r="M62" s="18">
        <v>760011.78130341484</v>
      </c>
      <c r="N62" s="19"/>
      <c r="O62" s="12" t="s">
        <v>18</v>
      </c>
      <c r="P62" s="20" t="s">
        <v>19</v>
      </c>
    </row>
    <row r="63" spans="1:16" s="21" customFormat="1" ht="16.5" customHeight="1">
      <c r="A63" s="12">
        <v>58</v>
      </c>
      <c r="B63" s="12" t="s">
        <v>152</v>
      </c>
      <c r="C63" s="13" t="str">
        <f t="shared" si="5"/>
        <v>1105</v>
      </c>
      <c r="D63" s="13" t="s">
        <v>84</v>
      </c>
      <c r="E63" s="13" t="str">
        <f t="shared" si="6"/>
        <v>11</v>
      </c>
      <c r="F63" s="12" t="s">
        <v>20</v>
      </c>
      <c r="G63" s="14">
        <v>2.9</v>
      </c>
      <c r="H63" s="16">
        <v>119.6</v>
      </c>
      <c r="I63" s="16">
        <f t="shared" si="2"/>
        <v>25.049999999999997</v>
      </c>
      <c r="J63" s="16">
        <v>94.55</v>
      </c>
      <c r="K63" s="18">
        <f t="shared" si="3"/>
        <v>8031.5479202306678</v>
      </c>
      <c r="L63" s="18">
        <f t="shared" si="4"/>
        <v>10159.419685453071</v>
      </c>
      <c r="M63" s="18">
        <v>960573.13125958783</v>
      </c>
      <c r="N63" s="19"/>
      <c r="O63" s="12" t="s">
        <v>18</v>
      </c>
      <c r="P63" s="20" t="s">
        <v>19</v>
      </c>
    </row>
    <row r="64" spans="1:16" s="21" customFormat="1" ht="16.5" customHeight="1">
      <c r="A64" s="12">
        <v>59</v>
      </c>
      <c r="B64" s="12" t="s">
        <v>152</v>
      </c>
      <c r="C64" s="13" t="str">
        <f t="shared" si="5"/>
        <v>1106</v>
      </c>
      <c r="D64" s="13" t="s">
        <v>85</v>
      </c>
      <c r="E64" s="13" t="str">
        <f t="shared" si="6"/>
        <v>11</v>
      </c>
      <c r="F64" s="12" t="s">
        <v>20</v>
      </c>
      <c r="G64" s="14">
        <v>2.9</v>
      </c>
      <c r="H64" s="16">
        <v>90.4</v>
      </c>
      <c r="I64" s="16">
        <f t="shared" si="2"/>
        <v>18.940000000000012</v>
      </c>
      <c r="J64" s="16">
        <v>71.459999999999994</v>
      </c>
      <c r="K64" s="18">
        <f t="shared" si="3"/>
        <v>6809.8177471797044</v>
      </c>
      <c r="L64" s="18">
        <f t="shared" si="4"/>
        <v>8614.7148662894688</v>
      </c>
      <c r="M64" s="18">
        <v>615607.52434504533</v>
      </c>
      <c r="N64" s="19"/>
      <c r="O64" s="12" t="s">
        <v>18</v>
      </c>
      <c r="P64" s="20" t="s">
        <v>19</v>
      </c>
    </row>
    <row r="65" spans="1:16" s="21" customFormat="1" ht="16.5" customHeight="1">
      <c r="A65" s="12">
        <v>60</v>
      </c>
      <c r="B65" s="12" t="s">
        <v>152</v>
      </c>
      <c r="C65" s="13" t="str">
        <f t="shared" si="5"/>
        <v>1201</v>
      </c>
      <c r="D65" s="13" t="s">
        <v>86</v>
      </c>
      <c r="E65" s="13" t="str">
        <f t="shared" si="6"/>
        <v>12</v>
      </c>
      <c r="F65" s="12" t="s">
        <v>20</v>
      </c>
      <c r="G65" s="14">
        <v>2.9</v>
      </c>
      <c r="H65" s="16">
        <v>90.4</v>
      </c>
      <c r="I65" s="16">
        <f t="shared" si="2"/>
        <v>18.940000000000012</v>
      </c>
      <c r="J65" s="16">
        <v>71.459999999999994</v>
      </c>
      <c r="K65" s="18">
        <f t="shared" si="3"/>
        <v>6735.451562733123</v>
      </c>
      <c r="L65" s="18">
        <f t="shared" si="4"/>
        <v>8520.6384168916102</v>
      </c>
      <c r="M65" s="18">
        <v>608884.82127107435</v>
      </c>
      <c r="N65" s="19"/>
      <c r="O65" s="12" t="s">
        <v>18</v>
      </c>
      <c r="P65" s="20" t="s">
        <v>19</v>
      </c>
    </row>
    <row r="66" spans="1:16" s="21" customFormat="1" ht="16.5" customHeight="1">
      <c r="A66" s="12">
        <v>61</v>
      </c>
      <c r="B66" s="12" t="s">
        <v>152</v>
      </c>
      <c r="C66" s="13" t="str">
        <f t="shared" si="5"/>
        <v>1202</v>
      </c>
      <c r="D66" s="13" t="s">
        <v>87</v>
      </c>
      <c r="E66" s="13" t="str">
        <f t="shared" si="6"/>
        <v>12</v>
      </c>
      <c r="F66" s="12" t="s">
        <v>20</v>
      </c>
      <c r="G66" s="14">
        <v>2.9</v>
      </c>
      <c r="H66" s="16">
        <v>119.6</v>
      </c>
      <c r="I66" s="16">
        <f t="shared" si="2"/>
        <v>25.049999999999997</v>
      </c>
      <c r="J66" s="16">
        <v>94.55</v>
      </c>
      <c r="K66" s="18">
        <f t="shared" si="3"/>
        <v>6929.8677929030127</v>
      </c>
      <c r="L66" s="18">
        <f t="shared" si="4"/>
        <v>8765.861322381812</v>
      </c>
      <c r="M66" s="18">
        <v>828812.18803120032</v>
      </c>
      <c r="N66" s="19"/>
      <c r="O66" s="12" t="s">
        <v>18</v>
      </c>
      <c r="P66" s="20" t="s">
        <v>19</v>
      </c>
    </row>
    <row r="67" spans="1:16" s="21" customFormat="1" ht="16.5" customHeight="1">
      <c r="A67" s="12">
        <v>62</v>
      </c>
      <c r="B67" s="12" t="s">
        <v>152</v>
      </c>
      <c r="C67" s="13" t="str">
        <f t="shared" si="5"/>
        <v>1203</v>
      </c>
      <c r="D67" s="13" t="s">
        <v>88</v>
      </c>
      <c r="E67" s="13" t="str">
        <f t="shared" si="6"/>
        <v>12</v>
      </c>
      <c r="F67" s="12" t="s">
        <v>20</v>
      </c>
      <c r="G67" s="14">
        <v>2.9</v>
      </c>
      <c r="H67" s="16">
        <v>101.33</v>
      </c>
      <c r="I67" s="16">
        <f t="shared" si="2"/>
        <v>21.230000000000004</v>
      </c>
      <c r="J67" s="16">
        <v>80.099999999999994</v>
      </c>
      <c r="K67" s="18">
        <f t="shared" si="3"/>
        <v>7330.3810383057671</v>
      </c>
      <c r="L67" s="18">
        <f t="shared" si="4"/>
        <v>9273.252317247483</v>
      </c>
      <c r="M67" s="18">
        <v>742787.51061152341</v>
      </c>
      <c r="N67" s="19"/>
      <c r="O67" s="12" t="s">
        <v>18</v>
      </c>
      <c r="P67" s="20" t="s">
        <v>19</v>
      </c>
    </row>
    <row r="68" spans="1:16" s="21" customFormat="1" ht="16.5" customHeight="1">
      <c r="A68" s="12">
        <v>63</v>
      </c>
      <c r="B68" s="12" t="s">
        <v>152</v>
      </c>
      <c r="C68" s="13" t="str">
        <f t="shared" si="5"/>
        <v>1204</v>
      </c>
      <c r="D68" s="13" t="s">
        <v>89</v>
      </c>
      <c r="E68" s="13" t="str">
        <f t="shared" si="6"/>
        <v>12</v>
      </c>
      <c r="F68" s="12" t="s">
        <v>20</v>
      </c>
      <c r="G68" s="14">
        <v>2.9</v>
      </c>
      <c r="H68" s="16">
        <v>101.33</v>
      </c>
      <c r="I68" s="16">
        <f t="shared" si="2"/>
        <v>21.230000000000004</v>
      </c>
      <c r="J68" s="16">
        <v>80.099999999999994</v>
      </c>
      <c r="K68" s="18">
        <f t="shared" si="3"/>
        <v>7542.8558510102812</v>
      </c>
      <c r="L68" s="18">
        <f t="shared" si="4"/>
        <v>9542.04223948654</v>
      </c>
      <c r="M68" s="18">
        <v>764317.58338287182</v>
      </c>
      <c r="N68" s="19"/>
      <c r="O68" s="12" t="s">
        <v>18</v>
      </c>
      <c r="P68" s="20" t="s">
        <v>19</v>
      </c>
    </row>
    <row r="69" spans="1:16" s="21" customFormat="1" ht="16.5" customHeight="1">
      <c r="A69" s="12">
        <v>64</v>
      </c>
      <c r="B69" s="12" t="s">
        <v>152</v>
      </c>
      <c r="C69" s="13" t="str">
        <f t="shared" si="5"/>
        <v>1205</v>
      </c>
      <c r="D69" s="13" t="s">
        <v>90</v>
      </c>
      <c r="E69" s="13" t="str">
        <f t="shared" si="6"/>
        <v>12</v>
      </c>
      <c r="F69" s="12" t="s">
        <v>20</v>
      </c>
      <c r="G69" s="14">
        <v>2.9</v>
      </c>
      <c r="H69" s="16">
        <v>119.6</v>
      </c>
      <c r="I69" s="16">
        <f t="shared" ref="I69:I130" si="7">H69-J69</f>
        <v>25.049999999999997</v>
      </c>
      <c r="J69" s="16">
        <v>94.55</v>
      </c>
      <c r="K69" s="18">
        <f t="shared" si="3"/>
        <v>8074.0428827715696</v>
      </c>
      <c r="L69" s="18">
        <f t="shared" si="4"/>
        <v>10213.173228762345</v>
      </c>
      <c r="M69" s="18">
        <v>965655.52877947967</v>
      </c>
      <c r="N69" s="19"/>
      <c r="O69" s="12" t="s">
        <v>18</v>
      </c>
      <c r="P69" s="20" t="s">
        <v>19</v>
      </c>
    </row>
    <row r="70" spans="1:16" s="21" customFormat="1" ht="16.5" customHeight="1">
      <c r="A70" s="12">
        <v>65</v>
      </c>
      <c r="B70" s="12" t="s">
        <v>152</v>
      </c>
      <c r="C70" s="13" t="str">
        <f t="shared" si="5"/>
        <v>1206</v>
      </c>
      <c r="D70" s="13" t="s">
        <v>91</v>
      </c>
      <c r="E70" s="13" t="str">
        <f t="shared" si="6"/>
        <v>12</v>
      </c>
      <c r="F70" s="12" t="s">
        <v>20</v>
      </c>
      <c r="G70" s="14">
        <v>2.9</v>
      </c>
      <c r="H70" s="16">
        <v>90.4</v>
      </c>
      <c r="I70" s="16">
        <f t="shared" si="7"/>
        <v>18.940000000000012</v>
      </c>
      <c r="J70" s="16">
        <v>71.459999999999994</v>
      </c>
      <c r="K70" s="18">
        <f t="shared" si="3"/>
        <v>6841.6889690853814</v>
      </c>
      <c r="L70" s="18">
        <f t="shared" si="4"/>
        <v>8655.0333446028344</v>
      </c>
      <c r="M70" s="18">
        <v>618488.6828053185</v>
      </c>
      <c r="N70" s="19"/>
      <c r="O70" s="12" t="s">
        <v>18</v>
      </c>
      <c r="P70" s="20" t="s">
        <v>19</v>
      </c>
    </row>
    <row r="71" spans="1:16" s="21" customFormat="1" ht="16.5" customHeight="1">
      <c r="A71" s="12">
        <v>66</v>
      </c>
      <c r="B71" s="12" t="s">
        <v>152</v>
      </c>
      <c r="C71" s="13" t="str">
        <f t="shared" si="5"/>
        <v>1301</v>
      </c>
      <c r="D71" s="13" t="s">
        <v>92</v>
      </c>
      <c r="E71" s="13" t="str">
        <f t="shared" si="6"/>
        <v>13</v>
      </c>
      <c r="F71" s="12" t="s">
        <v>20</v>
      </c>
      <c r="G71" s="14">
        <v>2.9</v>
      </c>
      <c r="H71" s="16">
        <v>90.4</v>
      </c>
      <c r="I71" s="16">
        <f t="shared" si="7"/>
        <v>18.940000000000012</v>
      </c>
      <c r="J71" s="16">
        <v>71.459999999999994</v>
      </c>
      <c r="K71" s="18">
        <f t="shared" ref="K71:K130" si="8">M71/H71</f>
        <v>6767.3227846388008</v>
      </c>
      <c r="L71" s="18">
        <f t="shared" ref="L71:L130" si="9">M71/J71</f>
        <v>8560.9568952049776</v>
      </c>
      <c r="M71" s="18">
        <v>611765.97973134764</v>
      </c>
      <c r="N71" s="19"/>
      <c r="O71" s="12" t="s">
        <v>18</v>
      </c>
      <c r="P71" s="20" t="s">
        <v>19</v>
      </c>
    </row>
    <row r="72" spans="1:16" s="21" customFormat="1" ht="16.5" customHeight="1">
      <c r="A72" s="12">
        <v>67</v>
      </c>
      <c r="B72" s="12" t="s">
        <v>152</v>
      </c>
      <c r="C72" s="13" t="str">
        <f t="shared" si="5"/>
        <v>1302</v>
      </c>
      <c r="D72" s="13" t="s">
        <v>93</v>
      </c>
      <c r="E72" s="13" t="str">
        <f t="shared" si="6"/>
        <v>13</v>
      </c>
      <c r="F72" s="12" t="s">
        <v>20</v>
      </c>
      <c r="G72" s="14">
        <v>2.9</v>
      </c>
      <c r="H72" s="16">
        <v>119.6</v>
      </c>
      <c r="I72" s="16">
        <f t="shared" si="7"/>
        <v>25.049999999999997</v>
      </c>
      <c r="J72" s="16">
        <v>94.55</v>
      </c>
      <c r="K72" s="18">
        <f t="shared" si="8"/>
        <v>6972.3627554439154</v>
      </c>
      <c r="L72" s="18">
        <f t="shared" si="9"/>
        <v>8819.6148656910882</v>
      </c>
      <c r="M72" s="18">
        <v>833894.58555109228</v>
      </c>
      <c r="N72" s="19"/>
      <c r="O72" s="12" t="s">
        <v>18</v>
      </c>
      <c r="P72" s="20" t="s">
        <v>19</v>
      </c>
    </row>
    <row r="73" spans="1:16" s="21" customFormat="1" ht="16.5" customHeight="1">
      <c r="A73" s="12">
        <v>68</v>
      </c>
      <c r="B73" s="12" t="s">
        <v>152</v>
      </c>
      <c r="C73" s="13" t="str">
        <f t="shared" si="5"/>
        <v>1303</v>
      </c>
      <c r="D73" s="13" t="s">
        <v>94</v>
      </c>
      <c r="E73" s="13" t="str">
        <f t="shared" si="6"/>
        <v>13</v>
      </c>
      <c r="F73" s="12" t="s">
        <v>20</v>
      </c>
      <c r="G73" s="14">
        <v>2.9</v>
      </c>
      <c r="H73" s="16">
        <v>101.33</v>
      </c>
      <c r="I73" s="16">
        <f t="shared" si="7"/>
        <v>21.230000000000004</v>
      </c>
      <c r="J73" s="16">
        <v>80.099999999999994</v>
      </c>
      <c r="K73" s="18">
        <f t="shared" si="8"/>
        <v>7372.884388286232</v>
      </c>
      <c r="L73" s="18">
        <f t="shared" si="9"/>
        <v>9327.0209121728331</v>
      </c>
      <c r="M73" s="18">
        <v>747094.37506504392</v>
      </c>
      <c r="N73" s="19"/>
      <c r="O73" s="12" t="s">
        <v>18</v>
      </c>
      <c r="P73" s="20" t="s">
        <v>19</v>
      </c>
    </row>
    <row r="74" spans="1:16" s="21" customFormat="1" ht="16.5" customHeight="1">
      <c r="A74" s="12">
        <v>69</v>
      </c>
      <c r="B74" s="12" t="s">
        <v>152</v>
      </c>
      <c r="C74" s="13" t="str">
        <f t="shared" si="5"/>
        <v>1304</v>
      </c>
      <c r="D74" s="13" t="s">
        <v>95</v>
      </c>
      <c r="E74" s="13" t="str">
        <f t="shared" si="6"/>
        <v>13</v>
      </c>
      <c r="F74" s="12" t="s">
        <v>20</v>
      </c>
      <c r="G74" s="14">
        <v>2.9</v>
      </c>
      <c r="H74" s="16">
        <v>101.33</v>
      </c>
      <c r="I74" s="16">
        <f t="shared" si="7"/>
        <v>21.230000000000004</v>
      </c>
      <c r="J74" s="16">
        <v>80.099999999999994</v>
      </c>
      <c r="K74" s="18">
        <f t="shared" si="8"/>
        <v>7585.3592009907461</v>
      </c>
      <c r="L74" s="18">
        <f t="shared" si="9"/>
        <v>9595.81083441189</v>
      </c>
      <c r="M74" s="18">
        <v>768624.44783639233</v>
      </c>
      <c r="N74" s="19"/>
      <c r="O74" s="12" t="s">
        <v>18</v>
      </c>
      <c r="P74" s="20" t="s">
        <v>19</v>
      </c>
    </row>
    <row r="75" spans="1:16" s="21" customFormat="1" ht="16.5" customHeight="1">
      <c r="A75" s="12">
        <v>70</v>
      </c>
      <c r="B75" s="12" t="s">
        <v>152</v>
      </c>
      <c r="C75" s="13" t="str">
        <f t="shared" si="5"/>
        <v>1305</v>
      </c>
      <c r="D75" s="13" t="s">
        <v>96</v>
      </c>
      <c r="E75" s="13" t="str">
        <f t="shared" si="6"/>
        <v>13</v>
      </c>
      <c r="F75" s="12" t="s">
        <v>20</v>
      </c>
      <c r="G75" s="14">
        <v>2.9</v>
      </c>
      <c r="H75" s="16">
        <v>119.6</v>
      </c>
      <c r="I75" s="16">
        <f t="shared" si="7"/>
        <v>25.049999999999997</v>
      </c>
      <c r="J75" s="16">
        <v>94.55</v>
      </c>
      <c r="K75" s="18">
        <f t="shared" si="8"/>
        <v>8116.5378453124722</v>
      </c>
      <c r="L75" s="18">
        <f t="shared" si="9"/>
        <v>10266.92677207162</v>
      </c>
      <c r="M75" s="18">
        <v>970737.92629937164</v>
      </c>
      <c r="N75" s="22"/>
      <c r="O75" s="12" t="s">
        <v>18</v>
      </c>
      <c r="P75" s="20" t="s">
        <v>19</v>
      </c>
    </row>
    <row r="76" spans="1:16" s="21" customFormat="1" ht="16.5" customHeight="1">
      <c r="A76" s="12">
        <v>71</v>
      </c>
      <c r="B76" s="12" t="s">
        <v>152</v>
      </c>
      <c r="C76" s="13" t="str">
        <f t="shared" si="5"/>
        <v>1306</v>
      </c>
      <c r="D76" s="13" t="s">
        <v>97</v>
      </c>
      <c r="E76" s="13" t="str">
        <f t="shared" si="6"/>
        <v>13</v>
      </c>
      <c r="F76" s="12" t="s">
        <v>20</v>
      </c>
      <c r="G76" s="14">
        <v>2.9</v>
      </c>
      <c r="H76" s="16">
        <v>90.4</v>
      </c>
      <c r="I76" s="16">
        <f t="shared" si="7"/>
        <v>18.940000000000012</v>
      </c>
      <c r="J76" s="16">
        <v>71.459999999999994</v>
      </c>
      <c r="K76" s="18">
        <f t="shared" si="8"/>
        <v>6873.5601909910592</v>
      </c>
      <c r="L76" s="18">
        <f t="shared" si="9"/>
        <v>8695.3518229162019</v>
      </c>
      <c r="M76" s="18">
        <v>621369.84126559179</v>
      </c>
      <c r="N76" s="22"/>
      <c r="O76" s="12" t="s">
        <v>18</v>
      </c>
      <c r="P76" s="20" t="s">
        <v>19</v>
      </c>
    </row>
    <row r="77" spans="1:16" s="21" customFormat="1" ht="16.5" customHeight="1">
      <c r="A77" s="12">
        <v>72</v>
      </c>
      <c r="B77" s="12" t="s">
        <v>152</v>
      </c>
      <c r="C77" s="13" t="str">
        <f t="shared" si="5"/>
        <v>1401</v>
      </c>
      <c r="D77" s="13" t="s">
        <v>98</v>
      </c>
      <c r="E77" s="13" t="str">
        <f t="shared" si="6"/>
        <v>14</v>
      </c>
      <c r="F77" s="12" t="s">
        <v>20</v>
      </c>
      <c r="G77" s="14">
        <v>2.9</v>
      </c>
      <c r="H77" s="16">
        <v>90.4</v>
      </c>
      <c r="I77" s="16">
        <f t="shared" si="7"/>
        <v>18.940000000000012</v>
      </c>
      <c r="J77" s="16">
        <v>71.459999999999994</v>
      </c>
      <c r="K77" s="18">
        <f t="shared" si="8"/>
        <v>6661.0853782865452</v>
      </c>
      <c r="L77" s="18">
        <f t="shared" si="9"/>
        <v>8426.5619674937552</v>
      </c>
      <c r="M77" s="18">
        <v>602162.11819710373</v>
      </c>
      <c r="N77" s="22"/>
      <c r="O77" s="12" t="s">
        <v>18</v>
      </c>
      <c r="P77" s="20" t="s">
        <v>19</v>
      </c>
    </row>
    <row r="78" spans="1:16" s="21" customFormat="1" ht="16.5" customHeight="1">
      <c r="A78" s="12">
        <v>73</v>
      </c>
      <c r="B78" s="12" t="s">
        <v>152</v>
      </c>
      <c r="C78" s="13" t="str">
        <f t="shared" si="5"/>
        <v>1402</v>
      </c>
      <c r="D78" s="13" t="s">
        <v>99</v>
      </c>
      <c r="E78" s="13" t="str">
        <f t="shared" si="6"/>
        <v>14</v>
      </c>
      <c r="F78" s="12" t="s">
        <v>20</v>
      </c>
      <c r="G78" s="14">
        <v>2.9</v>
      </c>
      <c r="H78" s="16">
        <v>119.6</v>
      </c>
      <c r="I78" s="16">
        <f t="shared" si="7"/>
        <v>25.049999999999997</v>
      </c>
      <c r="J78" s="16">
        <v>94.55</v>
      </c>
      <c r="K78" s="18">
        <f t="shared" si="8"/>
        <v>6866.1253490916588</v>
      </c>
      <c r="L78" s="18">
        <f t="shared" si="9"/>
        <v>8685.2310074178986</v>
      </c>
      <c r="M78" s="18">
        <v>821188.59175136231</v>
      </c>
      <c r="N78" s="22"/>
      <c r="O78" s="12" t="s">
        <v>18</v>
      </c>
      <c r="P78" s="20" t="s">
        <v>19</v>
      </c>
    </row>
    <row r="79" spans="1:16" s="21" customFormat="1" ht="16.5" customHeight="1">
      <c r="A79" s="12">
        <v>74</v>
      </c>
      <c r="B79" s="12" t="s">
        <v>152</v>
      </c>
      <c r="C79" s="13" t="str">
        <f t="shared" si="5"/>
        <v>1403</v>
      </c>
      <c r="D79" s="13" t="s">
        <v>100</v>
      </c>
      <c r="E79" s="13" t="str">
        <f t="shared" si="6"/>
        <v>14</v>
      </c>
      <c r="F79" s="12" t="s">
        <v>20</v>
      </c>
      <c r="G79" s="14">
        <v>2.9</v>
      </c>
      <c r="H79" s="16">
        <v>101.33</v>
      </c>
      <c r="I79" s="16">
        <f t="shared" si="7"/>
        <v>21.230000000000004</v>
      </c>
      <c r="J79" s="16">
        <v>80.099999999999994</v>
      </c>
      <c r="K79" s="18">
        <f t="shared" si="8"/>
        <v>7266.6469819339736</v>
      </c>
      <c r="L79" s="18">
        <f t="shared" si="9"/>
        <v>9192.6259510533037</v>
      </c>
      <c r="M79" s="18">
        <v>736329.33867936954</v>
      </c>
      <c r="N79" s="22"/>
      <c r="O79" s="12" t="s">
        <v>18</v>
      </c>
      <c r="P79" s="20" t="s">
        <v>19</v>
      </c>
    </row>
    <row r="80" spans="1:16" s="21" customFormat="1" ht="16.5" customHeight="1">
      <c r="A80" s="12">
        <v>75</v>
      </c>
      <c r="B80" s="12" t="s">
        <v>152</v>
      </c>
      <c r="C80" s="13" t="str">
        <f t="shared" si="5"/>
        <v>1404</v>
      </c>
      <c r="D80" s="13" t="s">
        <v>101</v>
      </c>
      <c r="E80" s="13" t="str">
        <f t="shared" si="6"/>
        <v>14</v>
      </c>
      <c r="F80" s="12" t="s">
        <v>20</v>
      </c>
      <c r="G80" s="14">
        <v>2.9</v>
      </c>
      <c r="H80" s="16">
        <v>101.33</v>
      </c>
      <c r="I80" s="16">
        <f t="shared" si="7"/>
        <v>21.230000000000004</v>
      </c>
      <c r="J80" s="15">
        <v>80.099999999999994</v>
      </c>
      <c r="K80" s="18">
        <f t="shared" si="8"/>
        <v>7479.1217946384904</v>
      </c>
      <c r="L80" s="18">
        <f t="shared" si="9"/>
        <v>9461.4158732923624</v>
      </c>
      <c r="M80" s="23">
        <v>757859.41145071818</v>
      </c>
      <c r="N80" s="22"/>
      <c r="O80" s="12" t="s">
        <v>18</v>
      </c>
      <c r="P80" s="20" t="s">
        <v>19</v>
      </c>
    </row>
    <row r="81" spans="1:16" s="21" customFormat="1" ht="16.5" customHeight="1">
      <c r="A81" s="12">
        <v>76</v>
      </c>
      <c r="B81" s="12" t="s">
        <v>152</v>
      </c>
      <c r="C81" s="13" t="str">
        <f t="shared" si="5"/>
        <v>1405</v>
      </c>
      <c r="D81" s="13" t="s">
        <v>102</v>
      </c>
      <c r="E81" s="13" t="str">
        <f t="shared" si="6"/>
        <v>14</v>
      </c>
      <c r="F81" s="12" t="s">
        <v>20</v>
      </c>
      <c r="G81" s="14">
        <v>2.9</v>
      </c>
      <c r="H81" s="16">
        <v>119.6</v>
      </c>
      <c r="I81" s="16">
        <f t="shared" si="7"/>
        <v>25.049999999999997</v>
      </c>
      <c r="J81" s="15">
        <v>94.55</v>
      </c>
      <c r="K81" s="18">
        <f t="shared" si="8"/>
        <v>8010.3004389602147</v>
      </c>
      <c r="L81" s="18">
        <f t="shared" si="9"/>
        <v>10132.542913798432</v>
      </c>
      <c r="M81" s="23">
        <v>958031.93249964167</v>
      </c>
      <c r="N81" s="22"/>
      <c r="O81" s="12" t="s">
        <v>18</v>
      </c>
      <c r="P81" s="20" t="s">
        <v>19</v>
      </c>
    </row>
    <row r="82" spans="1:16" s="21" customFormat="1" ht="16.5" customHeight="1">
      <c r="A82" s="12">
        <v>77</v>
      </c>
      <c r="B82" s="12" t="s">
        <v>152</v>
      </c>
      <c r="C82" s="13" t="str">
        <f t="shared" si="5"/>
        <v>1406</v>
      </c>
      <c r="D82" s="13" t="s">
        <v>103</v>
      </c>
      <c r="E82" s="13" t="str">
        <f t="shared" si="6"/>
        <v>14</v>
      </c>
      <c r="F82" s="12" t="s">
        <v>20</v>
      </c>
      <c r="G82" s="14">
        <v>2.9</v>
      </c>
      <c r="H82" s="16">
        <v>90.4</v>
      </c>
      <c r="I82" s="16">
        <f t="shared" si="7"/>
        <v>18.940000000000012</v>
      </c>
      <c r="J82" s="15">
        <v>71.459999999999994</v>
      </c>
      <c r="K82" s="18">
        <f t="shared" si="8"/>
        <v>6767.3227846388008</v>
      </c>
      <c r="L82" s="18">
        <f t="shared" si="9"/>
        <v>8560.9568952049776</v>
      </c>
      <c r="M82" s="23">
        <v>611765.97973134764</v>
      </c>
      <c r="N82" s="22"/>
      <c r="O82" s="12" t="s">
        <v>18</v>
      </c>
      <c r="P82" s="20" t="s">
        <v>19</v>
      </c>
    </row>
    <row r="83" spans="1:16" s="21" customFormat="1" ht="16.5" customHeight="1">
      <c r="A83" s="12">
        <v>78</v>
      </c>
      <c r="B83" s="12" t="s">
        <v>152</v>
      </c>
      <c r="C83" s="13" t="str">
        <f t="shared" si="5"/>
        <v>1501</v>
      </c>
      <c r="D83" s="13" t="s">
        <v>104</v>
      </c>
      <c r="E83" s="13" t="str">
        <f t="shared" si="6"/>
        <v>15</v>
      </c>
      <c r="F83" s="12" t="s">
        <v>20</v>
      </c>
      <c r="G83" s="14">
        <v>2.9</v>
      </c>
      <c r="H83" s="16">
        <v>90.4</v>
      </c>
      <c r="I83" s="16">
        <f t="shared" si="7"/>
        <v>18.940000000000012</v>
      </c>
      <c r="J83" s="15">
        <v>71.459999999999994</v>
      </c>
      <c r="K83" s="18">
        <f t="shared" si="8"/>
        <v>6831.0652284501557</v>
      </c>
      <c r="L83" s="18">
        <f t="shared" si="9"/>
        <v>8641.5938518317125</v>
      </c>
      <c r="M83" s="23">
        <v>617528.29665189411</v>
      </c>
      <c r="N83" s="22"/>
      <c r="O83" s="12" t="s">
        <v>18</v>
      </c>
      <c r="P83" s="20" t="s">
        <v>19</v>
      </c>
    </row>
    <row r="84" spans="1:16" s="21" customFormat="1" ht="16.5" customHeight="1">
      <c r="A84" s="12">
        <v>79</v>
      </c>
      <c r="B84" s="12" t="s">
        <v>152</v>
      </c>
      <c r="C84" s="13" t="str">
        <f t="shared" si="5"/>
        <v>1502</v>
      </c>
      <c r="D84" s="13" t="s">
        <v>105</v>
      </c>
      <c r="E84" s="13" t="str">
        <f t="shared" si="6"/>
        <v>15</v>
      </c>
      <c r="F84" s="12" t="s">
        <v>20</v>
      </c>
      <c r="G84" s="14">
        <v>2.9</v>
      </c>
      <c r="H84" s="16">
        <v>119.6</v>
      </c>
      <c r="I84" s="16">
        <f t="shared" si="7"/>
        <v>25.049999999999997</v>
      </c>
      <c r="J84" s="15">
        <v>94.55</v>
      </c>
      <c r="K84" s="18">
        <f t="shared" si="8"/>
        <v>7057.3526805257234</v>
      </c>
      <c r="L84" s="18">
        <f t="shared" si="9"/>
        <v>8927.1219523096406</v>
      </c>
      <c r="M84" s="23">
        <v>844059.38059087645</v>
      </c>
      <c r="N84" s="22"/>
      <c r="O84" s="12" t="s">
        <v>18</v>
      </c>
      <c r="P84" s="20" t="s">
        <v>19</v>
      </c>
    </row>
    <row r="85" spans="1:16" s="21" customFormat="1" ht="16.5" customHeight="1">
      <c r="A85" s="12">
        <v>80</v>
      </c>
      <c r="B85" s="12" t="s">
        <v>152</v>
      </c>
      <c r="C85" s="13" t="str">
        <f t="shared" si="5"/>
        <v>1503</v>
      </c>
      <c r="D85" s="13" t="s">
        <v>106</v>
      </c>
      <c r="E85" s="13" t="str">
        <f t="shared" si="6"/>
        <v>15</v>
      </c>
      <c r="F85" s="12" t="s">
        <v>20</v>
      </c>
      <c r="G85" s="14">
        <v>2.9</v>
      </c>
      <c r="H85" s="16">
        <v>101.33</v>
      </c>
      <c r="I85" s="16">
        <f t="shared" si="7"/>
        <v>21.230000000000004</v>
      </c>
      <c r="J85" s="15">
        <v>80.099999999999994</v>
      </c>
      <c r="K85" s="18">
        <f t="shared" si="8"/>
        <v>7457.8701196482561</v>
      </c>
      <c r="L85" s="18">
        <f t="shared" si="9"/>
        <v>9434.5315758296856</v>
      </c>
      <c r="M85" s="23">
        <v>755705.97922395775</v>
      </c>
      <c r="N85" s="22"/>
      <c r="O85" s="12" t="s">
        <v>18</v>
      </c>
      <c r="P85" s="20" t="s">
        <v>19</v>
      </c>
    </row>
    <row r="86" spans="1:16" s="21" customFormat="1" ht="16.5" customHeight="1">
      <c r="A86" s="12">
        <v>81</v>
      </c>
      <c r="B86" s="12" t="s">
        <v>152</v>
      </c>
      <c r="C86" s="13" t="str">
        <f t="shared" si="5"/>
        <v>1504</v>
      </c>
      <c r="D86" s="13" t="s">
        <v>107</v>
      </c>
      <c r="E86" s="13" t="str">
        <f t="shared" si="6"/>
        <v>15</v>
      </c>
      <c r="F86" s="12" t="s">
        <v>20</v>
      </c>
      <c r="G86" s="14">
        <v>2.9</v>
      </c>
      <c r="H86" s="16">
        <v>101.33</v>
      </c>
      <c r="I86" s="16">
        <f t="shared" si="7"/>
        <v>21.230000000000004</v>
      </c>
      <c r="J86" s="15">
        <v>80.099999999999994</v>
      </c>
      <c r="K86" s="18">
        <f t="shared" si="8"/>
        <v>7670.344932352773</v>
      </c>
      <c r="L86" s="18">
        <f t="shared" si="9"/>
        <v>9703.3214980687462</v>
      </c>
      <c r="M86" s="23">
        <v>777236.05199530651</v>
      </c>
      <c r="N86" s="22"/>
      <c r="O86" s="12" t="s">
        <v>18</v>
      </c>
      <c r="P86" s="20" t="s">
        <v>19</v>
      </c>
    </row>
    <row r="87" spans="1:16" s="21" customFormat="1" ht="16.5" customHeight="1">
      <c r="A87" s="12">
        <v>82</v>
      </c>
      <c r="B87" s="12" t="s">
        <v>152</v>
      </c>
      <c r="C87" s="13" t="str">
        <f t="shared" si="5"/>
        <v>1505</v>
      </c>
      <c r="D87" s="13" t="s">
        <v>108</v>
      </c>
      <c r="E87" s="13" t="str">
        <f t="shared" si="6"/>
        <v>15</v>
      </c>
      <c r="F87" s="12" t="s">
        <v>20</v>
      </c>
      <c r="G87" s="14">
        <v>2.9</v>
      </c>
      <c r="H87" s="16">
        <v>119.6</v>
      </c>
      <c r="I87" s="16">
        <f t="shared" si="7"/>
        <v>25.049999999999997</v>
      </c>
      <c r="J87" s="15">
        <v>94.55</v>
      </c>
      <c r="K87" s="18">
        <f t="shared" si="8"/>
        <v>8201.5277703942793</v>
      </c>
      <c r="L87" s="18">
        <f t="shared" si="9"/>
        <v>10374.433858690172</v>
      </c>
      <c r="M87" s="23">
        <v>980902.7213391558</v>
      </c>
      <c r="N87" s="22"/>
      <c r="O87" s="12" t="s">
        <v>18</v>
      </c>
      <c r="P87" s="20" t="s">
        <v>19</v>
      </c>
    </row>
    <row r="88" spans="1:16" s="21" customFormat="1" ht="16.5" customHeight="1">
      <c r="A88" s="12">
        <v>83</v>
      </c>
      <c r="B88" s="12" t="s">
        <v>152</v>
      </c>
      <c r="C88" s="13" t="str">
        <f t="shared" si="5"/>
        <v>1506</v>
      </c>
      <c r="D88" s="13" t="s">
        <v>109</v>
      </c>
      <c r="E88" s="13" t="str">
        <f t="shared" si="6"/>
        <v>15</v>
      </c>
      <c r="F88" s="12" t="s">
        <v>20</v>
      </c>
      <c r="G88" s="14">
        <v>2.9</v>
      </c>
      <c r="H88" s="16">
        <v>90.4</v>
      </c>
      <c r="I88" s="16">
        <f t="shared" si="7"/>
        <v>18.940000000000012</v>
      </c>
      <c r="J88" s="15">
        <v>71.459999999999994</v>
      </c>
      <c r="K88" s="18">
        <f t="shared" si="8"/>
        <v>6937.3026348024123</v>
      </c>
      <c r="L88" s="18">
        <f t="shared" si="9"/>
        <v>8775.9887795429368</v>
      </c>
      <c r="M88" s="23">
        <v>627132.15818613814</v>
      </c>
      <c r="N88" s="22"/>
      <c r="O88" s="12" t="s">
        <v>18</v>
      </c>
      <c r="P88" s="20" t="s">
        <v>19</v>
      </c>
    </row>
    <row r="89" spans="1:16" s="21" customFormat="1" ht="16.5" customHeight="1">
      <c r="A89" s="12">
        <v>84</v>
      </c>
      <c r="B89" s="12" t="s">
        <v>152</v>
      </c>
      <c r="C89" s="13" t="str">
        <f t="shared" si="5"/>
        <v>1601</v>
      </c>
      <c r="D89" s="13" t="s">
        <v>110</v>
      </c>
      <c r="E89" s="13" t="str">
        <f t="shared" si="6"/>
        <v>16</v>
      </c>
      <c r="F89" s="12" t="s">
        <v>20</v>
      </c>
      <c r="G89" s="14">
        <v>2.9</v>
      </c>
      <c r="H89" s="16">
        <v>90.4</v>
      </c>
      <c r="I89" s="16">
        <f t="shared" si="7"/>
        <v>18.940000000000012</v>
      </c>
      <c r="J89" s="15">
        <v>71.459999999999994</v>
      </c>
      <c r="K89" s="18">
        <f t="shared" si="8"/>
        <v>6799.1940065444787</v>
      </c>
      <c r="L89" s="18">
        <f t="shared" si="9"/>
        <v>8601.2753735183451</v>
      </c>
      <c r="M89" s="23">
        <v>614647.13819162094</v>
      </c>
      <c r="N89" s="22"/>
      <c r="O89" s="12" t="s">
        <v>18</v>
      </c>
      <c r="P89" s="20" t="s">
        <v>19</v>
      </c>
    </row>
    <row r="90" spans="1:16" s="21" customFormat="1" ht="16.5" customHeight="1">
      <c r="A90" s="12">
        <v>85</v>
      </c>
      <c r="B90" s="12" t="s">
        <v>152</v>
      </c>
      <c r="C90" s="13" t="str">
        <f t="shared" si="5"/>
        <v>1602</v>
      </c>
      <c r="D90" s="13" t="s">
        <v>111</v>
      </c>
      <c r="E90" s="13" t="str">
        <f t="shared" si="6"/>
        <v>16</v>
      </c>
      <c r="F90" s="12" t="s">
        <v>20</v>
      </c>
      <c r="G90" s="14">
        <v>2.9</v>
      </c>
      <c r="H90" s="16">
        <v>119.6</v>
      </c>
      <c r="I90" s="16">
        <f t="shared" si="7"/>
        <v>25.049999999999997</v>
      </c>
      <c r="J90" s="15">
        <v>94.55</v>
      </c>
      <c r="K90" s="18">
        <f t="shared" si="8"/>
        <v>7099.847643066626</v>
      </c>
      <c r="L90" s="18">
        <f t="shared" si="9"/>
        <v>8980.875495618915</v>
      </c>
      <c r="M90" s="23">
        <v>849141.77811076841</v>
      </c>
      <c r="N90" s="22"/>
      <c r="O90" s="12" t="s">
        <v>18</v>
      </c>
      <c r="P90" s="20" t="s">
        <v>19</v>
      </c>
    </row>
    <row r="91" spans="1:16" s="21" customFormat="1" ht="16.5" customHeight="1">
      <c r="A91" s="12">
        <v>86</v>
      </c>
      <c r="B91" s="12" t="s">
        <v>152</v>
      </c>
      <c r="C91" s="13" t="str">
        <f t="shared" si="5"/>
        <v>1603</v>
      </c>
      <c r="D91" s="13" t="s">
        <v>112</v>
      </c>
      <c r="E91" s="13" t="str">
        <f t="shared" si="6"/>
        <v>16</v>
      </c>
      <c r="F91" s="12" t="s">
        <v>20</v>
      </c>
      <c r="G91" s="14">
        <v>2.9</v>
      </c>
      <c r="H91" s="16">
        <v>101.33</v>
      </c>
      <c r="I91" s="16">
        <f t="shared" si="7"/>
        <v>21.230000000000004</v>
      </c>
      <c r="J91" s="15">
        <v>80.099999999999994</v>
      </c>
      <c r="K91" s="18">
        <f t="shared" si="8"/>
        <v>7500.3629853292696</v>
      </c>
      <c r="L91" s="18">
        <f t="shared" si="9"/>
        <v>9488.2869076581137</v>
      </c>
      <c r="M91" s="23">
        <v>760011.78130341484</v>
      </c>
      <c r="N91" s="22"/>
      <c r="O91" s="12" t="s">
        <v>18</v>
      </c>
      <c r="P91" s="20" t="s">
        <v>19</v>
      </c>
    </row>
    <row r="92" spans="1:16" s="21" customFormat="1" ht="16.5" customHeight="1">
      <c r="A92" s="12">
        <v>87</v>
      </c>
      <c r="B92" s="12" t="s">
        <v>152</v>
      </c>
      <c r="C92" s="13" t="str">
        <f t="shared" si="5"/>
        <v>1604</v>
      </c>
      <c r="D92" s="13" t="s">
        <v>113</v>
      </c>
      <c r="E92" s="13" t="str">
        <f t="shared" si="6"/>
        <v>16</v>
      </c>
      <c r="F92" s="12" t="s">
        <v>20</v>
      </c>
      <c r="G92" s="14">
        <v>2.9</v>
      </c>
      <c r="H92" s="16">
        <v>101.33</v>
      </c>
      <c r="I92" s="16">
        <f t="shared" si="7"/>
        <v>21.230000000000004</v>
      </c>
      <c r="J92" s="15">
        <v>80.099999999999994</v>
      </c>
      <c r="K92" s="18">
        <f t="shared" si="8"/>
        <v>7712.8377980337837</v>
      </c>
      <c r="L92" s="18">
        <f t="shared" si="9"/>
        <v>9757.0768298971707</v>
      </c>
      <c r="M92" s="23">
        <v>781541.85407476325</v>
      </c>
      <c r="N92" s="22"/>
      <c r="O92" s="12" t="s">
        <v>18</v>
      </c>
      <c r="P92" s="20" t="s">
        <v>19</v>
      </c>
    </row>
    <row r="93" spans="1:16" s="21" customFormat="1" ht="16.5" customHeight="1">
      <c r="A93" s="12">
        <v>88</v>
      </c>
      <c r="B93" s="12" t="s">
        <v>152</v>
      </c>
      <c r="C93" s="13" t="str">
        <f t="shared" si="5"/>
        <v>1605</v>
      </c>
      <c r="D93" s="13" t="s">
        <v>114</v>
      </c>
      <c r="E93" s="13" t="str">
        <f t="shared" si="6"/>
        <v>16</v>
      </c>
      <c r="F93" s="12" t="s">
        <v>20</v>
      </c>
      <c r="G93" s="14">
        <v>2.9</v>
      </c>
      <c r="H93" s="16">
        <v>119.6</v>
      </c>
      <c r="I93" s="16">
        <f t="shared" si="7"/>
        <v>25.049999999999997</v>
      </c>
      <c r="J93" s="15">
        <v>94.55</v>
      </c>
      <c r="K93" s="18">
        <f t="shared" si="8"/>
        <v>8244.0227329351819</v>
      </c>
      <c r="L93" s="18">
        <f t="shared" si="9"/>
        <v>10428.187401999447</v>
      </c>
      <c r="M93" s="23">
        <v>985985.11885904765</v>
      </c>
      <c r="N93" s="22"/>
      <c r="O93" s="12" t="s">
        <v>18</v>
      </c>
      <c r="P93" s="20" t="s">
        <v>19</v>
      </c>
    </row>
    <row r="94" spans="1:16" s="21" customFormat="1" ht="16.5" customHeight="1">
      <c r="A94" s="12">
        <v>89</v>
      </c>
      <c r="B94" s="12" t="s">
        <v>152</v>
      </c>
      <c r="C94" s="13" t="str">
        <f t="shared" si="5"/>
        <v>1606</v>
      </c>
      <c r="D94" s="13" t="s">
        <v>115</v>
      </c>
      <c r="E94" s="13" t="str">
        <f t="shared" si="6"/>
        <v>16</v>
      </c>
      <c r="F94" s="12" t="s">
        <v>20</v>
      </c>
      <c r="G94" s="14">
        <v>2.9</v>
      </c>
      <c r="H94" s="16">
        <v>90.4</v>
      </c>
      <c r="I94" s="16">
        <f t="shared" si="7"/>
        <v>18.940000000000012</v>
      </c>
      <c r="J94" s="15">
        <v>71.459999999999994</v>
      </c>
      <c r="K94" s="18">
        <f t="shared" si="8"/>
        <v>6905.4314128967362</v>
      </c>
      <c r="L94" s="18">
        <f t="shared" si="9"/>
        <v>8735.6703012295693</v>
      </c>
      <c r="M94" s="23">
        <v>624250.99972586497</v>
      </c>
      <c r="N94" s="22"/>
      <c r="O94" s="12" t="s">
        <v>18</v>
      </c>
      <c r="P94" s="20" t="s">
        <v>19</v>
      </c>
    </row>
    <row r="95" spans="1:16" s="21" customFormat="1" ht="16.5" customHeight="1">
      <c r="A95" s="12">
        <v>90</v>
      </c>
      <c r="B95" s="12" t="s">
        <v>152</v>
      </c>
      <c r="C95" s="13" t="str">
        <f t="shared" si="5"/>
        <v>1701</v>
      </c>
      <c r="D95" s="13" t="s">
        <v>116</v>
      </c>
      <c r="E95" s="13" t="str">
        <f t="shared" si="6"/>
        <v>17</v>
      </c>
      <c r="F95" s="12" t="s">
        <v>20</v>
      </c>
      <c r="G95" s="14">
        <v>2.9</v>
      </c>
      <c r="H95" s="16">
        <v>90.4</v>
      </c>
      <c r="I95" s="16">
        <f t="shared" si="7"/>
        <v>18.940000000000012</v>
      </c>
      <c r="J95" s="15">
        <v>71.459999999999994</v>
      </c>
      <c r="K95" s="18">
        <f t="shared" si="8"/>
        <v>6767.3227846388008</v>
      </c>
      <c r="L95" s="18">
        <f t="shared" si="9"/>
        <v>8560.9568952049776</v>
      </c>
      <c r="M95" s="23">
        <v>611765.97973134764</v>
      </c>
      <c r="N95" s="22"/>
      <c r="O95" s="12" t="s">
        <v>18</v>
      </c>
      <c r="P95" s="20" t="s">
        <v>19</v>
      </c>
    </row>
    <row r="96" spans="1:16" s="21" customFormat="1" ht="16.5" customHeight="1">
      <c r="A96" s="12">
        <v>91</v>
      </c>
      <c r="B96" s="12" t="s">
        <v>152</v>
      </c>
      <c r="C96" s="13" t="str">
        <f t="shared" si="5"/>
        <v>1702</v>
      </c>
      <c r="D96" s="13" t="s">
        <v>117</v>
      </c>
      <c r="E96" s="13" t="str">
        <f t="shared" si="6"/>
        <v>17</v>
      </c>
      <c r="F96" s="12" t="s">
        <v>20</v>
      </c>
      <c r="G96" s="14">
        <v>2.9</v>
      </c>
      <c r="H96" s="16">
        <v>119.6</v>
      </c>
      <c r="I96" s="16">
        <f t="shared" si="7"/>
        <v>25.049999999999997</v>
      </c>
      <c r="J96" s="15">
        <v>94.55</v>
      </c>
      <c r="K96" s="18">
        <f t="shared" si="8"/>
        <v>7142.3426056075286</v>
      </c>
      <c r="L96" s="18">
        <f t="shared" si="9"/>
        <v>9034.6290389281912</v>
      </c>
      <c r="M96" s="23">
        <v>854224.17563066038</v>
      </c>
      <c r="N96" s="22"/>
      <c r="O96" s="12" t="s">
        <v>18</v>
      </c>
      <c r="P96" s="20" t="s">
        <v>19</v>
      </c>
    </row>
    <row r="97" spans="1:16" s="21" customFormat="1" ht="16.5" customHeight="1">
      <c r="A97" s="12">
        <v>92</v>
      </c>
      <c r="B97" s="12" t="s">
        <v>152</v>
      </c>
      <c r="C97" s="13" t="str">
        <f t="shared" si="5"/>
        <v>1703</v>
      </c>
      <c r="D97" s="13" t="s">
        <v>118</v>
      </c>
      <c r="E97" s="13" t="str">
        <f t="shared" si="6"/>
        <v>17</v>
      </c>
      <c r="F97" s="12" t="s">
        <v>20</v>
      </c>
      <c r="G97" s="14">
        <v>2.9</v>
      </c>
      <c r="H97" s="16">
        <v>101.33</v>
      </c>
      <c r="I97" s="16">
        <f t="shared" si="7"/>
        <v>21.230000000000004</v>
      </c>
      <c r="J97" s="15">
        <v>80.099999999999994</v>
      </c>
      <c r="K97" s="18">
        <f t="shared" si="8"/>
        <v>7542.8558510102812</v>
      </c>
      <c r="L97" s="18">
        <f t="shared" si="9"/>
        <v>9542.04223948654</v>
      </c>
      <c r="M97" s="23">
        <v>764317.58338287182</v>
      </c>
      <c r="N97" s="19"/>
      <c r="O97" s="12" t="s">
        <v>18</v>
      </c>
      <c r="P97" s="20" t="s">
        <v>19</v>
      </c>
    </row>
    <row r="98" spans="1:16" s="21" customFormat="1" ht="16.5" customHeight="1">
      <c r="A98" s="12">
        <v>93</v>
      </c>
      <c r="B98" s="12" t="s">
        <v>152</v>
      </c>
      <c r="C98" s="13" t="str">
        <f t="shared" si="5"/>
        <v>1704</v>
      </c>
      <c r="D98" s="13" t="s">
        <v>119</v>
      </c>
      <c r="E98" s="13" t="str">
        <f t="shared" si="6"/>
        <v>17</v>
      </c>
      <c r="F98" s="12" t="s">
        <v>20</v>
      </c>
      <c r="G98" s="14">
        <v>2.9</v>
      </c>
      <c r="H98" s="16">
        <v>101.33</v>
      </c>
      <c r="I98" s="16">
        <f t="shared" si="7"/>
        <v>21.230000000000004</v>
      </c>
      <c r="J98" s="15">
        <v>80.099999999999994</v>
      </c>
      <c r="K98" s="18">
        <f t="shared" si="8"/>
        <v>7755.330663714798</v>
      </c>
      <c r="L98" s="18">
        <f t="shared" si="9"/>
        <v>9810.8321617255988</v>
      </c>
      <c r="M98" s="23">
        <v>785847.65615422046</v>
      </c>
      <c r="N98" s="19"/>
      <c r="O98" s="12" t="s">
        <v>18</v>
      </c>
      <c r="P98" s="20" t="s">
        <v>19</v>
      </c>
    </row>
    <row r="99" spans="1:16" s="21" customFormat="1" ht="16.5" customHeight="1">
      <c r="A99" s="12">
        <v>94</v>
      </c>
      <c r="B99" s="12" t="s">
        <v>152</v>
      </c>
      <c r="C99" s="13" t="str">
        <f t="shared" si="5"/>
        <v>1705</v>
      </c>
      <c r="D99" s="13" t="s">
        <v>120</v>
      </c>
      <c r="E99" s="13" t="str">
        <f t="shared" si="6"/>
        <v>17</v>
      </c>
      <c r="F99" s="12" t="s">
        <v>20</v>
      </c>
      <c r="G99" s="14">
        <v>2.9</v>
      </c>
      <c r="H99" s="16">
        <v>119.6</v>
      </c>
      <c r="I99" s="16">
        <f t="shared" si="7"/>
        <v>25.049999999999997</v>
      </c>
      <c r="J99" s="15">
        <v>94.55</v>
      </c>
      <c r="K99" s="18">
        <f t="shared" si="8"/>
        <v>8286.5176954760846</v>
      </c>
      <c r="L99" s="18">
        <f t="shared" si="9"/>
        <v>10481.940945308723</v>
      </c>
      <c r="M99" s="23">
        <v>991067.51637893973</v>
      </c>
      <c r="N99" s="19"/>
      <c r="O99" s="12" t="s">
        <v>18</v>
      </c>
      <c r="P99" s="20" t="s">
        <v>19</v>
      </c>
    </row>
    <row r="100" spans="1:16" s="21" customFormat="1" ht="16.5" customHeight="1">
      <c r="A100" s="12">
        <v>95</v>
      </c>
      <c r="B100" s="12" t="s">
        <v>152</v>
      </c>
      <c r="C100" s="13" t="str">
        <f t="shared" si="5"/>
        <v>1706</v>
      </c>
      <c r="D100" s="13" t="s">
        <v>121</v>
      </c>
      <c r="E100" s="13" t="str">
        <f t="shared" si="6"/>
        <v>17</v>
      </c>
      <c r="F100" s="12" t="s">
        <v>20</v>
      </c>
      <c r="G100" s="14">
        <v>2.9</v>
      </c>
      <c r="H100" s="16">
        <v>90.4</v>
      </c>
      <c r="I100" s="16">
        <f t="shared" si="7"/>
        <v>18.940000000000012</v>
      </c>
      <c r="J100" s="15">
        <v>71.459999999999994</v>
      </c>
      <c r="K100" s="18">
        <f t="shared" si="8"/>
        <v>6873.5601909910592</v>
      </c>
      <c r="L100" s="18">
        <f t="shared" si="9"/>
        <v>8695.3518229162019</v>
      </c>
      <c r="M100" s="23">
        <v>621369.84126559179</v>
      </c>
      <c r="N100" s="19"/>
      <c r="O100" s="12" t="s">
        <v>18</v>
      </c>
      <c r="P100" s="20" t="s">
        <v>19</v>
      </c>
    </row>
    <row r="101" spans="1:16" s="21" customFormat="1" ht="16.5" customHeight="1">
      <c r="A101" s="12">
        <v>96</v>
      </c>
      <c r="B101" s="12" t="s">
        <v>152</v>
      </c>
      <c r="C101" s="13" t="str">
        <f t="shared" si="5"/>
        <v>1801</v>
      </c>
      <c r="D101" s="13" t="s">
        <v>122</v>
      </c>
      <c r="E101" s="13" t="str">
        <f t="shared" si="6"/>
        <v>18</v>
      </c>
      <c r="F101" s="12" t="s">
        <v>20</v>
      </c>
      <c r="G101" s="14">
        <v>2.9</v>
      </c>
      <c r="H101" s="16">
        <v>90.4</v>
      </c>
      <c r="I101" s="16">
        <f t="shared" si="7"/>
        <v>18.940000000000012</v>
      </c>
      <c r="J101" s="15">
        <v>71.459999999999994</v>
      </c>
      <c r="K101" s="18">
        <f t="shared" si="8"/>
        <v>6661.0853782865452</v>
      </c>
      <c r="L101" s="18">
        <f t="shared" si="9"/>
        <v>8426.5619674937552</v>
      </c>
      <c r="M101" s="23">
        <v>602162.11819710373</v>
      </c>
      <c r="N101" s="19"/>
      <c r="O101" s="12" t="s">
        <v>18</v>
      </c>
      <c r="P101" s="20" t="s">
        <v>19</v>
      </c>
    </row>
    <row r="102" spans="1:16" s="21" customFormat="1" ht="16.5" customHeight="1">
      <c r="A102" s="12">
        <v>97</v>
      </c>
      <c r="B102" s="12" t="s">
        <v>152</v>
      </c>
      <c r="C102" s="13" t="str">
        <f t="shared" si="5"/>
        <v>1802</v>
      </c>
      <c r="D102" s="13" t="s">
        <v>123</v>
      </c>
      <c r="E102" s="13" t="str">
        <f t="shared" si="6"/>
        <v>18</v>
      </c>
      <c r="F102" s="12" t="s">
        <v>20</v>
      </c>
      <c r="G102" s="14">
        <v>2.9</v>
      </c>
      <c r="H102" s="16">
        <v>119.6</v>
      </c>
      <c r="I102" s="16">
        <f t="shared" si="7"/>
        <v>25.049999999999997</v>
      </c>
      <c r="J102" s="15">
        <v>94.55</v>
      </c>
      <c r="K102" s="18">
        <f t="shared" si="8"/>
        <v>6929.8677929030127</v>
      </c>
      <c r="L102" s="18">
        <f t="shared" si="9"/>
        <v>8765.861322381812</v>
      </c>
      <c r="M102" s="23">
        <v>828812.18803120032</v>
      </c>
      <c r="N102" s="19"/>
      <c r="O102" s="12" t="s">
        <v>18</v>
      </c>
      <c r="P102" s="20" t="s">
        <v>19</v>
      </c>
    </row>
    <row r="103" spans="1:16" s="21" customFormat="1" ht="16.5" customHeight="1">
      <c r="A103" s="12">
        <v>98</v>
      </c>
      <c r="B103" s="12" t="s">
        <v>152</v>
      </c>
      <c r="C103" s="13" t="str">
        <f t="shared" si="5"/>
        <v>1803</v>
      </c>
      <c r="D103" s="13" t="s">
        <v>124</v>
      </c>
      <c r="E103" s="13" t="str">
        <f t="shared" si="6"/>
        <v>18</v>
      </c>
      <c r="F103" s="12" t="s">
        <v>20</v>
      </c>
      <c r="G103" s="14">
        <v>2.9</v>
      </c>
      <c r="H103" s="16">
        <v>101.33</v>
      </c>
      <c r="I103" s="16">
        <f t="shared" si="7"/>
        <v>21.230000000000004</v>
      </c>
      <c r="J103" s="15">
        <v>80.099999999999994</v>
      </c>
      <c r="K103" s="18">
        <f t="shared" si="8"/>
        <v>7436.6184446580237</v>
      </c>
      <c r="L103" s="18">
        <f t="shared" si="9"/>
        <v>9407.6472783670106</v>
      </c>
      <c r="M103" s="23">
        <v>753552.54699719755</v>
      </c>
      <c r="N103" s="19"/>
      <c r="O103" s="12" t="s">
        <v>18</v>
      </c>
      <c r="P103" s="20" t="s">
        <v>19</v>
      </c>
    </row>
    <row r="104" spans="1:16" s="21" customFormat="1" ht="16.5" customHeight="1">
      <c r="A104" s="12">
        <v>99</v>
      </c>
      <c r="B104" s="12" t="s">
        <v>152</v>
      </c>
      <c r="C104" s="13" t="str">
        <f t="shared" si="5"/>
        <v>1804</v>
      </c>
      <c r="D104" s="13" t="s">
        <v>125</v>
      </c>
      <c r="E104" s="13" t="str">
        <f t="shared" si="6"/>
        <v>18</v>
      </c>
      <c r="F104" s="12" t="s">
        <v>20</v>
      </c>
      <c r="G104" s="14">
        <v>2.9</v>
      </c>
      <c r="H104" s="16">
        <v>101.33</v>
      </c>
      <c r="I104" s="16">
        <f t="shared" si="7"/>
        <v>21.230000000000004</v>
      </c>
      <c r="J104" s="16">
        <v>80.099999999999994</v>
      </c>
      <c r="K104" s="18">
        <f t="shared" si="8"/>
        <v>7649.0932573625396</v>
      </c>
      <c r="L104" s="18">
        <f t="shared" si="9"/>
        <v>9676.4372006060694</v>
      </c>
      <c r="M104" s="23">
        <v>775082.61976854608</v>
      </c>
      <c r="N104" s="22"/>
      <c r="O104" s="12" t="s">
        <v>18</v>
      </c>
      <c r="P104" s="20" t="s">
        <v>19</v>
      </c>
    </row>
    <row r="105" spans="1:16" s="21" customFormat="1" ht="16.5" customHeight="1">
      <c r="A105" s="12">
        <v>100</v>
      </c>
      <c r="B105" s="12" t="s">
        <v>152</v>
      </c>
      <c r="C105" s="13" t="str">
        <f t="shared" si="5"/>
        <v>1805</v>
      </c>
      <c r="D105" s="13" t="s">
        <v>126</v>
      </c>
      <c r="E105" s="13" t="str">
        <f t="shared" si="6"/>
        <v>18</v>
      </c>
      <c r="F105" s="12" t="s">
        <v>20</v>
      </c>
      <c r="G105" s="14">
        <v>2.9</v>
      </c>
      <c r="H105" s="16">
        <v>119.6</v>
      </c>
      <c r="I105" s="16">
        <f t="shared" si="7"/>
        <v>25.049999999999997</v>
      </c>
      <c r="J105" s="16">
        <v>94.55</v>
      </c>
      <c r="K105" s="18">
        <f t="shared" si="8"/>
        <v>8180.2802891238271</v>
      </c>
      <c r="L105" s="18">
        <f t="shared" si="9"/>
        <v>10347.557087035533</v>
      </c>
      <c r="M105" s="23">
        <v>978361.52257920965</v>
      </c>
      <c r="N105" s="19"/>
      <c r="O105" s="12" t="s">
        <v>18</v>
      </c>
      <c r="P105" s="20" t="s">
        <v>19</v>
      </c>
    </row>
    <row r="106" spans="1:16" s="21" customFormat="1" ht="16.5" customHeight="1">
      <c r="A106" s="12">
        <v>101</v>
      </c>
      <c r="B106" s="12" t="s">
        <v>152</v>
      </c>
      <c r="C106" s="13" t="str">
        <f t="shared" si="5"/>
        <v>1806</v>
      </c>
      <c r="D106" s="13" t="s">
        <v>127</v>
      </c>
      <c r="E106" s="13" t="str">
        <f t="shared" si="6"/>
        <v>18</v>
      </c>
      <c r="F106" s="12" t="s">
        <v>20</v>
      </c>
      <c r="G106" s="14">
        <v>2.9</v>
      </c>
      <c r="H106" s="16">
        <v>90.4</v>
      </c>
      <c r="I106" s="16">
        <f t="shared" si="7"/>
        <v>18.940000000000012</v>
      </c>
      <c r="J106" s="16">
        <v>71.459999999999994</v>
      </c>
      <c r="K106" s="18">
        <f t="shared" si="8"/>
        <v>6767.3227846388008</v>
      </c>
      <c r="L106" s="18">
        <f t="shared" si="9"/>
        <v>8560.9568952049776</v>
      </c>
      <c r="M106" s="23">
        <v>611765.97973134764</v>
      </c>
      <c r="N106" s="19"/>
      <c r="O106" s="12" t="s">
        <v>18</v>
      </c>
      <c r="P106" s="20" t="s">
        <v>19</v>
      </c>
    </row>
    <row r="107" spans="1:16" s="21" customFormat="1" ht="16.5" customHeight="1">
      <c r="A107" s="12">
        <v>102</v>
      </c>
      <c r="B107" s="12" t="s">
        <v>152</v>
      </c>
      <c r="C107" s="13" t="str">
        <f t="shared" si="5"/>
        <v>1901</v>
      </c>
      <c r="D107" s="13" t="s">
        <v>128</v>
      </c>
      <c r="E107" s="13" t="str">
        <f t="shared" si="6"/>
        <v>19</v>
      </c>
      <c r="F107" s="12" t="s">
        <v>20</v>
      </c>
      <c r="G107" s="14">
        <v>2.9</v>
      </c>
      <c r="H107" s="16">
        <v>90.4</v>
      </c>
      <c r="I107" s="16">
        <f t="shared" si="7"/>
        <v>18.940000000000012</v>
      </c>
      <c r="J107" s="16">
        <v>71.459999999999994</v>
      </c>
      <c r="K107" s="18">
        <f t="shared" si="8"/>
        <v>6703.580340827446</v>
      </c>
      <c r="L107" s="18">
        <f t="shared" si="9"/>
        <v>8480.3199385782427</v>
      </c>
      <c r="M107" s="23">
        <v>606003.66281080118</v>
      </c>
      <c r="N107" s="19"/>
      <c r="O107" s="12" t="s">
        <v>18</v>
      </c>
      <c r="P107" s="20" t="s">
        <v>19</v>
      </c>
    </row>
    <row r="108" spans="1:16" s="21" customFormat="1" ht="16.5" customHeight="1">
      <c r="A108" s="12">
        <v>103</v>
      </c>
      <c r="B108" s="12" t="s">
        <v>152</v>
      </c>
      <c r="C108" s="13" t="str">
        <f t="shared" si="5"/>
        <v>1902</v>
      </c>
      <c r="D108" s="13" t="s">
        <v>129</v>
      </c>
      <c r="E108" s="13" t="str">
        <f t="shared" si="6"/>
        <v>19</v>
      </c>
      <c r="F108" s="12" t="s">
        <v>20</v>
      </c>
      <c r="G108" s="14">
        <v>2.9</v>
      </c>
      <c r="H108" s="16">
        <v>119.6</v>
      </c>
      <c r="I108" s="16">
        <f t="shared" si="7"/>
        <v>25.049999999999997</v>
      </c>
      <c r="J108" s="16">
        <v>94.55</v>
      </c>
      <c r="K108" s="18">
        <f t="shared" si="8"/>
        <v>7227.3325306893348</v>
      </c>
      <c r="L108" s="18">
        <f t="shared" si="9"/>
        <v>9142.1361255467418</v>
      </c>
      <c r="M108" s="23">
        <v>864388.97067044443</v>
      </c>
      <c r="N108" s="19"/>
      <c r="O108" s="12" t="s">
        <v>18</v>
      </c>
      <c r="P108" s="20" t="s">
        <v>19</v>
      </c>
    </row>
    <row r="109" spans="1:16" s="21" customFormat="1" ht="16.5" customHeight="1">
      <c r="A109" s="12">
        <v>104</v>
      </c>
      <c r="B109" s="12" t="s">
        <v>152</v>
      </c>
      <c r="C109" s="13" t="str">
        <f t="shared" si="5"/>
        <v>1903</v>
      </c>
      <c r="D109" s="13" t="s">
        <v>130</v>
      </c>
      <c r="E109" s="13" t="str">
        <f t="shared" si="6"/>
        <v>19</v>
      </c>
      <c r="F109" s="12" t="s">
        <v>20</v>
      </c>
      <c r="G109" s="14">
        <v>2.9</v>
      </c>
      <c r="H109" s="16">
        <v>101.33</v>
      </c>
      <c r="I109" s="16">
        <f t="shared" si="7"/>
        <v>21.230000000000004</v>
      </c>
      <c r="J109" s="16">
        <v>80.099999999999994</v>
      </c>
      <c r="K109" s="18">
        <f t="shared" si="8"/>
        <v>7627.8520666717595</v>
      </c>
      <c r="L109" s="18">
        <f t="shared" si="9"/>
        <v>9649.5661662403181</v>
      </c>
      <c r="M109" s="23">
        <v>772930.24991584942</v>
      </c>
      <c r="N109" s="19"/>
      <c r="O109" s="12" t="s">
        <v>18</v>
      </c>
      <c r="P109" s="20" t="s">
        <v>19</v>
      </c>
    </row>
    <row r="110" spans="1:16" s="21" customFormat="1" ht="16.5" customHeight="1">
      <c r="A110" s="12">
        <v>105</v>
      </c>
      <c r="B110" s="12" t="s">
        <v>152</v>
      </c>
      <c r="C110" s="13" t="str">
        <f t="shared" si="5"/>
        <v>1904</v>
      </c>
      <c r="D110" s="13" t="s">
        <v>131</v>
      </c>
      <c r="E110" s="13" t="str">
        <f t="shared" si="6"/>
        <v>19</v>
      </c>
      <c r="F110" s="12" t="s">
        <v>20</v>
      </c>
      <c r="G110" s="14">
        <v>2.9</v>
      </c>
      <c r="H110" s="16">
        <v>101.33</v>
      </c>
      <c r="I110" s="16">
        <f t="shared" si="7"/>
        <v>21.230000000000004</v>
      </c>
      <c r="J110" s="16">
        <v>80.099999999999994</v>
      </c>
      <c r="K110" s="18">
        <f t="shared" si="8"/>
        <v>7840.3268793762736</v>
      </c>
      <c r="L110" s="18">
        <f t="shared" si="9"/>
        <v>9918.3560884793751</v>
      </c>
      <c r="M110" s="23">
        <v>794460.32268719783</v>
      </c>
      <c r="N110" s="19"/>
      <c r="O110" s="12" t="s">
        <v>18</v>
      </c>
      <c r="P110" s="20" t="s">
        <v>19</v>
      </c>
    </row>
    <row r="111" spans="1:16" s="21" customFormat="1" ht="16.5" customHeight="1">
      <c r="A111" s="12">
        <v>106</v>
      </c>
      <c r="B111" s="12" t="s">
        <v>152</v>
      </c>
      <c r="C111" s="13" t="str">
        <f t="shared" si="5"/>
        <v>1905</v>
      </c>
      <c r="D111" s="13" t="s">
        <v>132</v>
      </c>
      <c r="E111" s="13" t="str">
        <f t="shared" si="6"/>
        <v>19</v>
      </c>
      <c r="F111" s="12" t="s">
        <v>20</v>
      </c>
      <c r="G111" s="14">
        <v>2.9</v>
      </c>
      <c r="H111" s="16">
        <v>119.6</v>
      </c>
      <c r="I111" s="16">
        <f t="shared" si="7"/>
        <v>25.049999999999997</v>
      </c>
      <c r="J111" s="16">
        <v>94.55</v>
      </c>
      <c r="K111" s="18">
        <f t="shared" si="8"/>
        <v>8371.5076205578898</v>
      </c>
      <c r="L111" s="18">
        <f t="shared" si="9"/>
        <v>10589.448031927273</v>
      </c>
      <c r="M111" s="23">
        <v>1001232.3114187237</v>
      </c>
      <c r="N111" s="19"/>
      <c r="O111" s="12" t="s">
        <v>18</v>
      </c>
      <c r="P111" s="20" t="s">
        <v>19</v>
      </c>
    </row>
    <row r="112" spans="1:16" s="21" customFormat="1" ht="16.5" customHeight="1">
      <c r="A112" s="12">
        <v>107</v>
      </c>
      <c r="B112" s="12" t="s">
        <v>152</v>
      </c>
      <c r="C112" s="13" t="str">
        <f t="shared" si="5"/>
        <v>1906</v>
      </c>
      <c r="D112" s="13" t="s">
        <v>133</v>
      </c>
      <c r="E112" s="13" t="str">
        <f t="shared" si="6"/>
        <v>19</v>
      </c>
      <c r="F112" s="12" t="s">
        <v>20</v>
      </c>
      <c r="G112" s="14">
        <v>2.9</v>
      </c>
      <c r="H112" s="16">
        <v>90.4</v>
      </c>
      <c r="I112" s="16">
        <f t="shared" si="7"/>
        <v>18.940000000000012</v>
      </c>
      <c r="J112" s="16">
        <v>71.459999999999994</v>
      </c>
      <c r="K112" s="18">
        <f t="shared" si="8"/>
        <v>6809.8177471797044</v>
      </c>
      <c r="L112" s="18">
        <f t="shared" si="9"/>
        <v>8614.7148662894688</v>
      </c>
      <c r="M112" s="23">
        <v>615607.52434504533</v>
      </c>
      <c r="N112" s="19"/>
      <c r="O112" s="12" t="s">
        <v>18</v>
      </c>
      <c r="P112" s="20" t="s">
        <v>19</v>
      </c>
    </row>
    <row r="113" spans="1:16" s="21" customFormat="1" ht="16.5" customHeight="1">
      <c r="A113" s="12">
        <v>108</v>
      </c>
      <c r="B113" s="12" t="s">
        <v>152</v>
      </c>
      <c r="C113" s="13" t="str">
        <f t="shared" si="5"/>
        <v>2001</v>
      </c>
      <c r="D113" s="13" t="s">
        <v>134</v>
      </c>
      <c r="E113" s="13" t="str">
        <f t="shared" si="6"/>
        <v>20</v>
      </c>
      <c r="F113" s="12" t="s">
        <v>20</v>
      </c>
      <c r="G113" s="14">
        <v>2.9</v>
      </c>
      <c r="H113" s="16">
        <v>90.4</v>
      </c>
      <c r="I113" s="16">
        <f t="shared" si="7"/>
        <v>18.940000000000012</v>
      </c>
      <c r="J113" s="16">
        <v>71.459999999999994</v>
      </c>
      <c r="K113" s="18">
        <f t="shared" si="8"/>
        <v>6671.7091189217699</v>
      </c>
      <c r="L113" s="18">
        <f t="shared" si="9"/>
        <v>8440.0014602648771</v>
      </c>
      <c r="M113" s="23">
        <v>603122.504350528</v>
      </c>
      <c r="N113" s="19"/>
      <c r="O113" s="12" t="s">
        <v>18</v>
      </c>
      <c r="P113" s="20" t="s">
        <v>19</v>
      </c>
    </row>
    <row r="114" spans="1:16" s="21" customFormat="1" ht="16.5" customHeight="1">
      <c r="A114" s="12">
        <v>109</v>
      </c>
      <c r="B114" s="12" t="s">
        <v>152</v>
      </c>
      <c r="C114" s="13" t="str">
        <f t="shared" si="5"/>
        <v>2002</v>
      </c>
      <c r="D114" s="13" t="s">
        <v>135</v>
      </c>
      <c r="E114" s="13" t="str">
        <f t="shared" si="6"/>
        <v>20</v>
      </c>
      <c r="F114" s="12" t="s">
        <v>20</v>
      </c>
      <c r="G114" s="14">
        <v>2.9</v>
      </c>
      <c r="H114" s="16">
        <v>119.6</v>
      </c>
      <c r="I114" s="16">
        <f t="shared" si="7"/>
        <v>25.049999999999997</v>
      </c>
      <c r="J114" s="16">
        <v>94.55</v>
      </c>
      <c r="K114" s="18">
        <f t="shared" si="8"/>
        <v>7269.8274932302365</v>
      </c>
      <c r="L114" s="18">
        <f t="shared" si="9"/>
        <v>9195.8896688560162</v>
      </c>
      <c r="M114" s="23">
        <v>869471.36819033627</v>
      </c>
      <c r="N114" s="19"/>
      <c r="O114" s="12" t="s">
        <v>18</v>
      </c>
      <c r="P114" s="20" t="s">
        <v>19</v>
      </c>
    </row>
    <row r="115" spans="1:16" s="21" customFormat="1" ht="16.5" customHeight="1">
      <c r="A115" s="12">
        <v>110</v>
      </c>
      <c r="B115" s="12" t="s">
        <v>152</v>
      </c>
      <c r="C115" s="13" t="str">
        <f t="shared" si="5"/>
        <v>2003</v>
      </c>
      <c r="D115" s="13" t="s">
        <v>136</v>
      </c>
      <c r="E115" s="13" t="str">
        <f t="shared" si="6"/>
        <v>20</v>
      </c>
      <c r="F115" s="12" t="s">
        <v>20</v>
      </c>
      <c r="G115" s="14">
        <v>2.9</v>
      </c>
      <c r="H115" s="16">
        <v>101.33</v>
      </c>
      <c r="I115" s="16">
        <f t="shared" si="7"/>
        <v>21.230000000000004</v>
      </c>
      <c r="J115" s="16">
        <v>80.099999999999994</v>
      </c>
      <c r="K115" s="18">
        <f t="shared" si="8"/>
        <v>7670.344932352773</v>
      </c>
      <c r="L115" s="18">
        <f t="shared" si="9"/>
        <v>9703.3214980687462</v>
      </c>
      <c r="M115" s="23">
        <v>777236.05199530651</v>
      </c>
      <c r="N115" s="19"/>
      <c r="O115" s="12" t="s">
        <v>18</v>
      </c>
      <c r="P115" s="20" t="s">
        <v>19</v>
      </c>
    </row>
    <row r="116" spans="1:16" s="21" customFormat="1" ht="16.5" customHeight="1">
      <c r="A116" s="12">
        <v>111</v>
      </c>
      <c r="B116" s="12" t="s">
        <v>152</v>
      </c>
      <c r="C116" s="13" t="str">
        <f t="shared" si="5"/>
        <v>2004</v>
      </c>
      <c r="D116" s="13" t="s">
        <v>137</v>
      </c>
      <c r="E116" s="13" t="str">
        <f t="shared" si="6"/>
        <v>20</v>
      </c>
      <c r="F116" s="12" t="s">
        <v>20</v>
      </c>
      <c r="G116" s="14">
        <v>2.9</v>
      </c>
      <c r="H116" s="16">
        <v>101.33</v>
      </c>
      <c r="I116" s="16">
        <f t="shared" si="7"/>
        <v>21.230000000000004</v>
      </c>
      <c r="J116" s="16">
        <v>80.099999999999994</v>
      </c>
      <c r="K116" s="18">
        <f t="shared" si="8"/>
        <v>7882.819745057287</v>
      </c>
      <c r="L116" s="18">
        <f t="shared" si="9"/>
        <v>9972.1114203078032</v>
      </c>
      <c r="M116" s="23">
        <v>798766.12476665492</v>
      </c>
      <c r="N116" s="19"/>
      <c r="O116" s="12" t="s">
        <v>18</v>
      </c>
      <c r="P116" s="20" t="s">
        <v>19</v>
      </c>
    </row>
    <row r="117" spans="1:16" s="21" customFormat="1" ht="16.5" customHeight="1">
      <c r="A117" s="12">
        <v>112</v>
      </c>
      <c r="B117" s="12" t="s">
        <v>152</v>
      </c>
      <c r="C117" s="13" t="str">
        <f t="shared" si="5"/>
        <v>2005</v>
      </c>
      <c r="D117" s="13" t="s">
        <v>138</v>
      </c>
      <c r="E117" s="13" t="str">
        <f t="shared" si="6"/>
        <v>20</v>
      </c>
      <c r="F117" s="12" t="s">
        <v>20</v>
      </c>
      <c r="G117" s="14">
        <v>2.9</v>
      </c>
      <c r="H117" s="16">
        <v>119.6</v>
      </c>
      <c r="I117" s="16">
        <f t="shared" si="7"/>
        <v>25.049999999999997</v>
      </c>
      <c r="J117" s="16">
        <v>94.55</v>
      </c>
      <c r="K117" s="18">
        <f t="shared" si="8"/>
        <v>8414.0025830987925</v>
      </c>
      <c r="L117" s="18">
        <f t="shared" si="9"/>
        <v>10643.201575236548</v>
      </c>
      <c r="M117" s="23">
        <v>1006314.7089386156</v>
      </c>
      <c r="N117" s="19"/>
      <c r="O117" s="12" t="s">
        <v>18</v>
      </c>
      <c r="P117" s="20" t="s">
        <v>19</v>
      </c>
    </row>
    <row r="118" spans="1:16" s="21" customFormat="1" ht="16.5" customHeight="1">
      <c r="A118" s="12">
        <v>113</v>
      </c>
      <c r="B118" s="12" t="s">
        <v>152</v>
      </c>
      <c r="C118" s="13" t="str">
        <f t="shared" ref="C118:C130" si="10">RIGHT(D118,4)</f>
        <v>2006</v>
      </c>
      <c r="D118" s="13" t="s">
        <v>139</v>
      </c>
      <c r="E118" s="13" t="str">
        <f t="shared" ref="E118:E130" si="11">LEFT(C118,2)</f>
        <v>20</v>
      </c>
      <c r="F118" s="12" t="s">
        <v>20</v>
      </c>
      <c r="G118" s="14">
        <v>2.9</v>
      </c>
      <c r="H118" s="16">
        <v>90.4</v>
      </c>
      <c r="I118" s="16">
        <f t="shared" si="7"/>
        <v>18.940000000000012</v>
      </c>
      <c r="J118" s="16">
        <v>71.459999999999994</v>
      </c>
      <c r="K118" s="18">
        <f t="shared" si="8"/>
        <v>6777.9465252740274</v>
      </c>
      <c r="L118" s="18">
        <f t="shared" si="9"/>
        <v>8574.3963879761013</v>
      </c>
      <c r="M118" s="23">
        <v>612726.36588477215</v>
      </c>
      <c r="N118" s="19"/>
      <c r="O118" s="12" t="s">
        <v>18</v>
      </c>
      <c r="P118" s="20" t="s">
        <v>19</v>
      </c>
    </row>
    <row r="119" spans="1:16" s="21" customFormat="1" ht="16.5" customHeight="1">
      <c r="A119" s="12">
        <v>114</v>
      </c>
      <c r="B119" s="12" t="s">
        <v>152</v>
      </c>
      <c r="C119" s="13" t="str">
        <f t="shared" si="10"/>
        <v>2101</v>
      </c>
      <c r="D119" s="13" t="s">
        <v>140</v>
      </c>
      <c r="E119" s="13" t="str">
        <f t="shared" si="11"/>
        <v>21</v>
      </c>
      <c r="F119" s="12" t="s">
        <v>20</v>
      </c>
      <c r="G119" s="14">
        <v>2.9</v>
      </c>
      <c r="H119" s="16">
        <v>90.4</v>
      </c>
      <c r="I119" s="16">
        <f t="shared" si="7"/>
        <v>18.940000000000012</v>
      </c>
      <c r="J119" s="16">
        <v>71.459999999999994</v>
      </c>
      <c r="K119" s="18">
        <f t="shared" si="8"/>
        <v>6618.5904157456416</v>
      </c>
      <c r="L119" s="18">
        <f t="shared" si="9"/>
        <v>8372.8039964092659</v>
      </c>
      <c r="M119" s="23">
        <v>598320.57358340605</v>
      </c>
      <c r="N119" s="19"/>
      <c r="O119" s="12" t="s">
        <v>18</v>
      </c>
      <c r="P119" s="20" t="s">
        <v>19</v>
      </c>
    </row>
    <row r="120" spans="1:16" s="21" customFormat="1" ht="16.5" customHeight="1">
      <c r="A120" s="12">
        <v>115</v>
      </c>
      <c r="B120" s="12" t="s">
        <v>152</v>
      </c>
      <c r="C120" s="13" t="str">
        <f t="shared" si="10"/>
        <v>2102</v>
      </c>
      <c r="D120" s="13" t="s">
        <v>141</v>
      </c>
      <c r="E120" s="13" t="str">
        <f t="shared" si="11"/>
        <v>21</v>
      </c>
      <c r="F120" s="12" t="s">
        <v>20</v>
      </c>
      <c r="G120" s="14">
        <v>2.9</v>
      </c>
      <c r="H120" s="16">
        <v>119.6</v>
      </c>
      <c r="I120" s="16">
        <f t="shared" si="7"/>
        <v>25.049999999999997</v>
      </c>
      <c r="J120" s="16">
        <v>94.55</v>
      </c>
      <c r="K120" s="18">
        <f t="shared" si="8"/>
        <v>7216.7087900541082</v>
      </c>
      <c r="L120" s="18">
        <f t="shared" si="9"/>
        <v>9128.6977397194223</v>
      </c>
      <c r="M120" s="23">
        <v>863118.37129047129</v>
      </c>
      <c r="N120" s="19"/>
      <c r="O120" s="12" t="s">
        <v>18</v>
      </c>
      <c r="P120" s="20" t="s">
        <v>19</v>
      </c>
    </row>
    <row r="121" spans="1:16" s="21" customFormat="1" ht="16.5" customHeight="1">
      <c r="A121" s="12">
        <v>116</v>
      </c>
      <c r="B121" s="12" t="s">
        <v>152</v>
      </c>
      <c r="C121" s="13" t="str">
        <f t="shared" si="10"/>
        <v>2103</v>
      </c>
      <c r="D121" s="13" t="s">
        <v>142</v>
      </c>
      <c r="E121" s="13" t="str">
        <f t="shared" si="11"/>
        <v>21</v>
      </c>
      <c r="F121" s="12" t="s">
        <v>20</v>
      </c>
      <c r="G121" s="14">
        <v>2.9</v>
      </c>
      <c r="H121" s="16">
        <v>101.33</v>
      </c>
      <c r="I121" s="16">
        <f t="shared" si="7"/>
        <v>21.230000000000004</v>
      </c>
      <c r="J121" s="16">
        <v>80.099999999999994</v>
      </c>
      <c r="K121" s="18">
        <f t="shared" si="8"/>
        <v>7617.2314713263686</v>
      </c>
      <c r="L121" s="18">
        <f t="shared" si="9"/>
        <v>9636.1306490574407</v>
      </c>
      <c r="M121" s="23">
        <v>771854.06498950091</v>
      </c>
      <c r="N121" s="19"/>
      <c r="O121" s="12" t="s">
        <v>18</v>
      </c>
      <c r="P121" s="20" t="s">
        <v>19</v>
      </c>
    </row>
    <row r="122" spans="1:16" s="21" customFormat="1" ht="16.5" customHeight="1">
      <c r="A122" s="12">
        <v>117</v>
      </c>
      <c r="B122" s="12" t="s">
        <v>152</v>
      </c>
      <c r="C122" s="13" t="str">
        <f t="shared" si="10"/>
        <v>2104</v>
      </c>
      <c r="D122" s="13" t="s">
        <v>143</v>
      </c>
      <c r="E122" s="13" t="str">
        <f t="shared" si="11"/>
        <v>21</v>
      </c>
      <c r="F122" s="12" t="s">
        <v>20</v>
      </c>
      <c r="G122" s="14">
        <v>2.9</v>
      </c>
      <c r="H122" s="16">
        <v>101.33</v>
      </c>
      <c r="I122" s="16">
        <f t="shared" si="7"/>
        <v>21.230000000000004</v>
      </c>
      <c r="J122" s="16">
        <v>80.099999999999994</v>
      </c>
      <c r="K122" s="18">
        <f t="shared" si="8"/>
        <v>7829.7062840308845</v>
      </c>
      <c r="L122" s="18">
        <f t="shared" si="9"/>
        <v>9904.9205712964995</v>
      </c>
      <c r="M122" s="23">
        <v>793384.13776084955</v>
      </c>
      <c r="N122" s="19"/>
      <c r="O122" s="12" t="s">
        <v>18</v>
      </c>
      <c r="P122" s="20" t="s">
        <v>19</v>
      </c>
    </row>
    <row r="123" spans="1:16" s="21" customFormat="1" ht="16.5" customHeight="1">
      <c r="A123" s="12">
        <v>118</v>
      </c>
      <c r="B123" s="12" t="s">
        <v>152</v>
      </c>
      <c r="C123" s="13" t="str">
        <f t="shared" si="10"/>
        <v>2105</v>
      </c>
      <c r="D123" s="13" t="s">
        <v>144</v>
      </c>
      <c r="E123" s="13" t="str">
        <f t="shared" si="11"/>
        <v>21</v>
      </c>
      <c r="F123" s="12" t="s">
        <v>20</v>
      </c>
      <c r="G123" s="14">
        <v>2.9</v>
      </c>
      <c r="H123" s="16">
        <v>119.6</v>
      </c>
      <c r="I123" s="16">
        <f t="shared" si="7"/>
        <v>25.049999999999997</v>
      </c>
      <c r="J123" s="16">
        <v>94.55</v>
      </c>
      <c r="K123" s="18">
        <f t="shared" si="8"/>
        <v>8360.8838799226651</v>
      </c>
      <c r="L123" s="18">
        <f t="shared" si="9"/>
        <v>10576.009646099954</v>
      </c>
      <c r="M123" s="23">
        <v>999961.71203875064</v>
      </c>
      <c r="N123" s="19"/>
      <c r="O123" s="12" t="s">
        <v>18</v>
      </c>
      <c r="P123" s="20" t="s">
        <v>19</v>
      </c>
    </row>
    <row r="124" spans="1:16" s="21" customFormat="1" ht="16.5" customHeight="1">
      <c r="A124" s="12">
        <v>119</v>
      </c>
      <c r="B124" s="12" t="s">
        <v>152</v>
      </c>
      <c r="C124" s="13" t="str">
        <f t="shared" si="10"/>
        <v>2106</v>
      </c>
      <c r="D124" s="13" t="s">
        <v>145</v>
      </c>
      <c r="E124" s="13" t="str">
        <f t="shared" si="11"/>
        <v>21</v>
      </c>
      <c r="F124" s="12" t="s">
        <v>20</v>
      </c>
      <c r="G124" s="14">
        <v>2.9</v>
      </c>
      <c r="H124" s="16">
        <v>90.4</v>
      </c>
      <c r="I124" s="16">
        <f t="shared" si="7"/>
        <v>18.940000000000012</v>
      </c>
      <c r="J124" s="16">
        <v>71.459999999999994</v>
      </c>
      <c r="K124" s="18">
        <f t="shared" si="8"/>
        <v>6724.8278220979</v>
      </c>
      <c r="L124" s="18">
        <f t="shared" si="9"/>
        <v>8507.1989241204901</v>
      </c>
      <c r="M124" s="23">
        <v>607924.4351176502</v>
      </c>
      <c r="N124" s="19"/>
      <c r="O124" s="12" t="s">
        <v>18</v>
      </c>
      <c r="P124" s="20" t="s">
        <v>19</v>
      </c>
    </row>
    <row r="125" spans="1:16" s="21" customFormat="1" ht="16.5" customHeight="1">
      <c r="A125" s="12">
        <v>120</v>
      </c>
      <c r="B125" s="12" t="s">
        <v>152</v>
      </c>
      <c r="C125" s="13" t="str">
        <f t="shared" si="10"/>
        <v>2201</v>
      </c>
      <c r="D125" s="13" t="s">
        <v>146</v>
      </c>
      <c r="E125" s="13" t="str">
        <f t="shared" si="11"/>
        <v>22</v>
      </c>
      <c r="F125" s="12" t="s">
        <v>20</v>
      </c>
      <c r="G125" s="14">
        <v>2.9</v>
      </c>
      <c r="H125" s="16">
        <v>90.4</v>
      </c>
      <c r="I125" s="16">
        <f t="shared" si="7"/>
        <v>18.940000000000012</v>
      </c>
      <c r="J125" s="16">
        <v>71.459999999999994</v>
      </c>
      <c r="K125" s="18">
        <f>M125/H125</f>
        <v>6299.8781966888682</v>
      </c>
      <c r="L125" s="18">
        <f t="shared" si="9"/>
        <v>7969.6192132755914</v>
      </c>
      <c r="M125" s="23">
        <v>569508.98898067372</v>
      </c>
      <c r="N125" s="19"/>
      <c r="O125" s="12" t="s">
        <v>18</v>
      </c>
      <c r="P125" s="20" t="s">
        <v>19</v>
      </c>
    </row>
    <row r="126" spans="1:16" s="21" customFormat="1" ht="16.5" customHeight="1">
      <c r="A126" s="12">
        <v>121</v>
      </c>
      <c r="B126" s="12" t="s">
        <v>152</v>
      </c>
      <c r="C126" s="13" t="str">
        <f t="shared" si="10"/>
        <v>2202</v>
      </c>
      <c r="D126" s="13" t="s">
        <v>147</v>
      </c>
      <c r="E126" s="13" t="str">
        <f t="shared" si="11"/>
        <v>22</v>
      </c>
      <c r="F126" s="12" t="s">
        <v>20</v>
      </c>
      <c r="G126" s="14">
        <v>2.9</v>
      </c>
      <c r="H126" s="16">
        <v>119.6</v>
      </c>
      <c r="I126" s="16">
        <f t="shared" si="7"/>
        <v>25.049999999999997</v>
      </c>
      <c r="J126" s="16">
        <v>94.55</v>
      </c>
      <c r="K126" s="18">
        <f t="shared" si="8"/>
        <v>7004.2339773495933</v>
      </c>
      <c r="L126" s="18">
        <f t="shared" si="9"/>
        <v>8859.9300231730449</v>
      </c>
      <c r="M126" s="23">
        <v>837706.38369101135</v>
      </c>
      <c r="N126" s="19"/>
      <c r="O126" s="12" t="s">
        <v>18</v>
      </c>
      <c r="P126" s="20" t="s">
        <v>19</v>
      </c>
    </row>
    <row r="127" spans="1:16" s="21" customFormat="1" ht="16.5" customHeight="1">
      <c r="A127" s="12">
        <v>122</v>
      </c>
      <c r="B127" s="12" t="s">
        <v>152</v>
      </c>
      <c r="C127" s="13" t="str">
        <f t="shared" si="10"/>
        <v>2203</v>
      </c>
      <c r="D127" s="13" t="s">
        <v>148</v>
      </c>
      <c r="E127" s="13" t="str">
        <f t="shared" si="11"/>
        <v>22</v>
      </c>
      <c r="F127" s="12" t="s">
        <v>20</v>
      </c>
      <c r="G127" s="14">
        <v>2.9</v>
      </c>
      <c r="H127" s="16">
        <v>101.33</v>
      </c>
      <c r="I127" s="16">
        <f t="shared" si="7"/>
        <v>21.230000000000004</v>
      </c>
      <c r="J127" s="16">
        <v>80.099999999999994</v>
      </c>
      <c r="K127" s="18">
        <f t="shared" si="8"/>
        <v>7404.7566586218545</v>
      </c>
      <c r="L127" s="18">
        <f t="shared" si="9"/>
        <v>9367.3407268183837</v>
      </c>
      <c r="M127" s="23">
        <v>750323.9922181525</v>
      </c>
      <c r="N127" s="19"/>
      <c r="O127" s="12" t="s">
        <v>18</v>
      </c>
      <c r="P127" s="20" t="s">
        <v>19</v>
      </c>
    </row>
    <row r="128" spans="1:16" s="21" customFormat="1" ht="16.5" customHeight="1">
      <c r="A128" s="12">
        <v>123</v>
      </c>
      <c r="B128" s="12" t="s">
        <v>152</v>
      </c>
      <c r="C128" s="13" t="str">
        <f t="shared" si="10"/>
        <v>2204</v>
      </c>
      <c r="D128" s="13" t="s">
        <v>149</v>
      </c>
      <c r="E128" s="13" t="str">
        <f t="shared" si="11"/>
        <v>22</v>
      </c>
      <c r="F128" s="12" t="s">
        <v>20</v>
      </c>
      <c r="G128" s="14">
        <v>2.9</v>
      </c>
      <c r="H128" s="16">
        <v>101.33</v>
      </c>
      <c r="I128" s="16">
        <f t="shared" si="7"/>
        <v>21.230000000000004</v>
      </c>
      <c r="J128" s="16">
        <v>80.099999999999994</v>
      </c>
      <c r="K128" s="18">
        <f t="shared" si="8"/>
        <v>7617.2314713263686</v>
      </c>
      <c r="L128" s="18">
        <f t="shared" si="9"/>
        <v>9636.1306490574407</v>
      </c>
      <c r="M128" s="23">
        <v>771854.06498950091</v>
      </c>
      <c r="N128" s="19"/>
      <c r="O128" s="12" t="s">
        <v>18</v>
      </c>
      <c r="P128" s="20" t="s">
        <v>19</v>
      </c>
    </row>
    <row r="129" spans="1:16" s="21" customFormat="1" ht="16.5" customHeight="1">
      <c r="A129" s="12">
        <v>124</v>
      </c>
      <c r="B129" s="12" t="s">
        <v>152</v>
      </c>
      <c r="C129" s="13" t="str">
        <f t="shared" si="10"/>
        <v>2205</v>
      </c>
      <c r="D129" s="13" t="s">
        <v>150</v>
      </c>
      <c r="E129" s="13" t="str">
        <f t="shared" si="11"/>
        <v>22</v>
      </c>
      <c r="F129" s="12" t="s">
        <v>20</v>
      </c>
      <c r="G129" s="14">
        <v>2.9</v>
      </c>
      <c r="H129" s="16">
        <v>119.6</v>
      </c>
      <c r="I129" s="16">
        <f t="shared" si="7"/>
        <v>25.049999999999997</v>
      </c>
      <c r="J129" s="16">
        <v>94.55</v>
      </c>
      <c r="K129" s="18">
        <f t="shared" si="8"/>
        <v>8148.4090672181501</v>
      </c>
      <c r="L129" s="18">
        <f t="shared" si="9"/>
        <v>10307.241929553576</v>
      </c>
      <c r="M129" s="23">
        <v>974549.7244392907</v>
      </c>
      <c r="N129" s="19"/>
      <c r="O129" s="12" t="s">
        <v>18</v>
      </c>
      <c r="P129" s="20" t="s">
        <v>19</v>
      </c>
    </row>
    <row r="130" spans="1:16" s="21" customFormat="1" ht="16.5" customHeight="1">
      <c r="A130" s="12">
        <v>125</v>
      </c>
      <c r="B130" s="12" t="s">
        <v>152</v>
      </c>
      <c r="C130" s="13" t="str">
        <f t="shared" si="10"/>
        <v>2206</v>
      </c>
      <c r="D130" s="13" t="s">
        <v>151</v>
      </c>
      <c r="E130" s="13" t="str">
        <f t="shared" si="11"/>
        <v>22</v>
      </c>
      <c r="F130" s="12" t="s">
        <v>20</v>
      </c>
      <c r="G130" s="14">
        <v>2.9</v>
      </c>
      <c r="H130" s="16">
        <v>90.4</v>
      </c>
      <c r="I130" s="16">
        <f t="shared" si="7"/>
        <v>18.940000000000012</v>
      </c>
      <c r="J130" s="16">
        <v>71.459999999999994</v>
      </c>
      <c r="K130" s="18">
        <f t="shared" si="8"/>
        <v>6406.1156030411248</v>
      </c>
      <c r="L130" s="18">
        <f t="shared" si="9"/>
        <v>8104.0141409868147</v>
      </c>
      <c r="M130" s="23">
        <v>579112.85051491775</v>
      </c>
      <c r="N130" s="19"/>
      <c r="O130" s="12" t="s">
        <v>18</v>
      </c>
      <c r="P130" s="20" t="s">
        <v>19</v>
      </c>
    </row>
    <row r="131" spans="1:16" s="29" customFormat="1" ht="24" customHeight="1">
      <c r="A131" s="43" t="s">
        <v>21</v>
      </c>
      <c r="B131" s="43"/>
      <c r="C131" s="43"/>
      <c r="D131" s="43"/>
      <c r="E131" s="43"/>
      <c r="F131" s="43"/>
      <c r="G131" s="44"/>
      <c r="H131" s="24">
        <f>SUM(H6:H130)</f>
        <v>13014.659999999996</v>
      </c>
      <c r="I131" s="24">
        <f>SUM(I6:I130)</f>
        <v>2726.4100000000035</v>
      </c>
      <c r="J131" s="24">
        <f>SUM(J6:J130)</f>
        <v>10288.25</v>
      </c>
      <c r="K131" s="25">
        <f t="shared" ref="K131" si="12">M131/H131</f>
        <v>7200.1054337523919</v>
      </c>
      <c r="L131" s="25">
        <f t="shared" ref="L131" si="13">M131/J131</f>
        <v>9108.1499948426481</v>
      </c>
      <c r="M131" s="26">
        <f>SUM(M6:M130)</f>
        <v>93706924.184439883</v>
      </c>
      <c r="N131" s="26"/>
      <c r="O131" s="27"/>
      <c r="P131" s="28"/>
    </row>
    <row r="132" spans="1:16" s="29" customFormat="1" ht="47.25" customHeight="1">
      <c r="A132" s="45" t="s">
        <v>156</v>
      </c>
      <c r="B132" s="46"/>
      <c r="C132" s="46"/>
      <c r="D132" s="46"/>
      <c r="E132" s="46"/>
      <c r="F132" s="46"/>
      <c r="G132" s="47"/>
      <c r="H132" s="47"/>
      <c r="I132" s="47"/>
      <c r="J132" s="47"/>
      <c r="K132" s="47"/>
      <c r="L132" s="47"/>
      <c r="M132" s="47"/>
      <c r="N132" s="46"/>
      <c r="O132" s="46"/>
      <c r="P132" s="48"/>
    </row>
    <row r="133" spans="1:16" s="30" customFormat="1" ht="74.25" customHeight="1">
      <c r="A133" s="49" t="s">
        <v>22</v>
      </c>
      <c r="B133" s="49"/>
      <c r="C133" s="49"/>
      <c r="D133" s="49"/>
      <c r="E133" s="49"/>
      <c r="F133" s="49"/>
      <c r="G133" s="50"/>
      <c r="H133" s="50"/>
      <c r="I133" s="50"/>
      <c r="J133" s="50"/>
      <c r="K133" s="50"/>
      <c r="L133" s="50"/>
      <c r="M133" s="50"/>
      <c r="N133" s="49"/>
      <c r="O133" s="49"/>
      <c r="P133" s="49"/>
    </row>
    <row r="134" spans="1:16" s="30" customFormat="1" ht="24.95" customHeight="1">
      <c r="A134" s="38" t="s">
        <v>23</v>
      </c>
      <c r="B134" s="38"/>
      <c r="C134" s="38"/>
      <c r="D134" s="38"/>
      <c r="E134" s="38"/>
      <c r="F134" s="38"/>
      <c r="G134" s="31"/>
      <c r="H134" s="32"/>
      <c r="I134" s="32"/>
      <c r="J134" s="32"/>
      <c r="K134" s="32"/>
      <c r="L134" s="39" t="s">
        <v>24</v>
      </c>
      <c r="M134" s="39"/>
      <c r="N134" s="33"/>
      <c r="O134" s="34"/>
      <c r="P134" s="34"/>
    </row>
    <row r="135" spans="1:16" s="30" customFormat="1" ht="24.95" customHeight="1">
      <c r="A135" s="38" t="s">
        <v>25</v>
      </c>
      <c r="B135" s="38"/>
      <c r="C135" s="38"/>
      <c r="D135" s="38"/>
      <c r="E135" s="38"/>
      <c r="F135" s="38"/>
      <c r="G135" s="35"/>
      <c r="H135" s="32"/>
      <c r="I135" s="32"/>
      <c r="J135" s="32"/>
      <c r="K135" s="32"/>
      <c r="L135" s="39" t="s">
        <v>153</v>
      </c>
      <c r="M135" s="39"/>
      <c r="N135" s="33"/>
      <c r="O135" s="34"/>
      <c r="P135" s="34"/>
    </row>
    <row r="136" spans="1:16" s="30" customFormat="1" ht="24.95" customHeight="1">
      <c r="A136" s="38" t="s">
        <v>26</v>
      </c>
      <c r="B136" s="38"/>
      <c r="C136" s="38"/>
      <c r="D136" s="38"/>
      <c r="E136" s="38"/>
      <c r="F136" s="38"/>
      <c r="G136" s="3"/>
      <c r="H136" s="3"/>
      <c r="I136" s="3"/>
      <c r="J136" s="3"/>
      <c r="K136" s="3"/>
      <c r="L136" s="3"/>
      <c r="M136" s="3"/>
      <c r="N136" s="36"/>
      <c r="O136" s="36"/>
    </row>
    <row r="137" spans="1:16" s="30" customFormat="1" ht="24.95" customHeight="1">
      <c r="A137" s="36"/>
      <c r="B137" s="36"/>
      <c r="C137" s="36"/>
      <c r="D137" s="36"/>
      <c r="E137" s="36"/>
      <c r="F137" s="36"/>
      <c r="G137" s="3"/>
      <c r="H137" s="3"/>
      <c r="I137" s="3"/>
      <c r="J137" s="3"/>
      <c r="K137" s="3"/>
      <c r="L137" s="3"/>
      <c r="M137" s="3"/>
      <c r="N137" s="36"/>
      <c r="O137" s="36"/>
    </row>
    <row r="138" spans="1:16" s="30" customFormat="1" ht="24.95" customHeight="1">
      <c r="A138" s="36"/>
      <c r="B138" s="36"/>
      <c r="C138" s="36"/>
      <c r="D138" s="36"/>
      <c r="E138" s="36"/>
      <c r="F138" s="36"/>
      <c r="G138" s="3"/>
      <c r="H138" s="3"/>
      <c r="I138" s="3"/>
      <c r="J138" s="3"/>
      <c r="K138" s="3"/>
      <c r="L138" s="3"/>
      <c r="M138" s="3"/>
      <c r="N138" s="36"/>
      <c r="O138" s="36"/>
    </row>
    <row r="139" spans="1:16" s="30" customFormat="1" ht="24.95" customHeight="1">
      <c r="A139" s="36"/>
      <c r="B139" s="36"/>
      <c r="C139" s="36"/>
      <c r="D139" s="36"/>
      <c r="E139" s="36"/>
      <c r="F139" s="36"/>
      <c r="G139" s="3"/>
      <c r="H139" s="3"/>
      <c r="I139" s="3"/>
      <c r="J139" s="3"/>
      <c r="K139" s="3"/>
      <c r="L139" s="3"/>
      <c r="M139" s="3"/>
      <c r="N139" s="36"/>
      <c r="O139" s="36"/>
    </row>
    <row r="140" spans="1:16" s="30" customFormat="1" ht="24.95" customHeight="1">
      <c r="A140" s="36"/>
      <c r="B140" s="36"/>
      <c r="C140" s="36"/>
      <c r="D140" s="36"/>
      <c r="E140" s="36"/>
      <c r="F140" s="36"/>
      <c r="G140" s="3"/>
      <c r="H140" s="3"/>
      <c r="I140" s="3"/>
      <c r="J140" s="3"/>
      <c r="K140" s="3"/>
      <c r="L140" s="3"/>
      <c r="M140" s="3"/>
      <c r="N140" s="36"/>
      <c r="O140" s="36"/>
    </row>
    <row r="141" spans="1:16" s="30" customFormat="1" ht="24.95" customHeight="1">
      <c r="A141" s="36"/>
      <c r="B141" s="36"/>
      <c r="C141" s="36"/>
      <c r="D141" s="36"/>
      <c r="E141" s="36"/>
      <c r="F141" s="36"/>
      <c r="G141" s="3"/>
      <c r="H141" s="3"/>
      <c r="I141" s="3"/>
      <c r="J141" s="3"/>
      <c r="K141" s="3"/>
      <c r="L141" s="3"/>
      <c r="M141" s="3"/>
      <c r="N141" s="36"/>
      <c r="O141" s="36"/>
    </row>
    <row r="142" spans="1:16" s="30" customFormat="1" ht="24.95" customHeight="1">
      <c r="A142" s="36"/>
      <c r="B142" s="36"/>
      <c r="C142" s="36"/>
      <c r="D142" s="36"/>
      <c r="E142" s="36"/>
      <c r="F142" s="36"/>
      <c r="G142" s="3"/>
      <c r="H142" s="3"/>
      <c r="I142" s="3"/>
      <c r="J142" s="3"/>
      <c r="K142" s="3"/>
      <c r="L142" s="3"/>
      <c r="M142" s="3"/>
      <c r="N142" s="36"/>
      <c r="O142" s="36"/>
    </row>
    <row r="143" spans="1:16" s="30" customFormat="1" ht="24.95" customHeight="1">
      <c r="A143" s="36"/>
      <c r="B143" s="36"/>
      <c r="C143" s="36"/>
      <c r="D143" s="36"/>
      <c r="E143" s="36"/>
      <c r="F143" s="36"/>
      <c r="G143" s="3"/>
      <c r="H143" s="3"/>
      <c r="I143" s="3"/>
      <c r="J143" s="3"/>
      <c r="K143" s="3"/>
      <c r="L143" s="3"/>
      <c r="M143" s="3"/>
      <c r="N143" s="36"/>
      <c r="O143" s="36"/>
    </row>
    <row r="144" spans="1:16" s="30" customFormat="1" ht="24.95" customHeight="1">
      <c r="A144" s="36"/>
      <c r="B144" s="36"/>
      <c r="C144" s="36"/>
      <c r="D144" s="36"/>
      <c r="E144" s="36"/>
      <c r="F144" s="36"/>
      <c r="G144" s="3"/>
      <c r="H144" s="3"/>
      <c r="I144" s="3"/>
      <c r="J144" s="3"/>
      <c r="K144" s="3"/>
      <c r="L144" s="3"/>
      <c r="M144" s="3"/>
      <c r="N144" s="36"/>
      <c r="O144" s="36"/>
    </row>
    <row r="145" spans="1:15" s="30" customFormat="1" ht="30.95" customHeight="1">
      <c r="A145" s="36"/>
      <c r="B145" s="36"/>
      <c r="C145" s="36"/>
      <c r="D145" s="36"/>
      <c r="E145" s="36"/>
      <c r="F145" s="36"/>
      <c r="G145" s="3"/>
      <c r="H145" s="3"/>
      <c r="I145" s="3"/>
      <c r="J145" s="3"/>
      <c r="K145" s="3"/>
      <c r="L145" s="3"/>
      <c r="M145" s="3"/>
      <c r="N145" s="36"/>
      <c r="O145" s="36"/>
    </row>
    <row r="146" spans="1:15" ht="42" customHeight="1"/>
    <row r="147" spans="1:15" ht="51.95" customHeight="1"/>
    <row r="148" spans="1:15" ht="27" customHeight="1"/>
    <row r="149" spans="1:15" ht="26.1" customHeight="1"/>
  </sheetData>
  <mergeCells count="25">
    <mergeCell ref="M4:M5"/>
    <mergeCell ref="N4:N5"/>
    <mergeCell ref="O4:O5"/>
    <mergeCell ref="P4:P5"/>
    <mergeCell ref="A134:F134"/>
    <mergeCell ref="L134:M134"/>
    <mergeCell ref="J4:J5"/>
    <mergeCell ref="K4:K5"/>
    <mergeCell ref="L4:L5"/>
    <mergeCell ref="A135:F135"/>
    <mergeCell ref="L135:M135"/>
    <mergeCell ref="A136:F136"/>
    <mergeCell ref="A1:B1"/>
    <mergeCell ref="A2:P2"/>
    <mergeCell ref="A131:G131"/>
    <mergeCell ref="A132:P132"/>
    <mergeCell ref="A133:P133"/>
    <mergeCell ref="A4:A5"/>
    <mergeCell ref="B4:B5"/>
    <mergeCell ref="C4:C5"/>
    <mergeCell ref="E4:E5"/>
    <mergeCell ref="F4:F5"/>
    <mergeCell ref="G4:G5"/>
    <mergeCell ref="H4:H5"/>
    <mergeCell ref="I4:I5"/>
  </mergeCells>
  <phoneticPr fontId="7" type="noConversion"/>
  <pageMargins left="0.23622047244094491" right="0.23622047244094491" top="0.35433070866141736" bottom="0.35433070866141736" header="0.31496062992125984" footer="0.31496062992125984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骆坤,luokun</cp:lastModifiedBy>
  <cp:revision>1</cp:revision>
  <cp:lastPrinted>2022-04-02T04:08:32Z</cp:lastPrinted>
  <dcterms:created xsi:type="dcterms:W3CDTF">2011-04-26T02:07:00Z</dcterms:created>
  <dcterms:modified xsi:type="dcterms:W3CDTF">2023-08-03T07:16:00Z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