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Sheet1!$A$1:$J$27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<sst xmlns="http://schemas.openxmlformats.org/spreadsheetml/2006/main" count="93" uniqueCount="47">
  <si>
    <t>2023年清远市清新区公开招聘事业单位工作人员综合成绩
及进入体检考察人员名单</t>
  </si>
  <si>
    <t>序号</t>
  </si>
  <si>
    <t>报考单位</t>
  </si>
  <si>
    <t>岗位代码</t>
  </si>
  <si>
    <t>准考证号</t>
  </si>
  <si>
    <t>笔试成绩</t>
  </si>
  <si>
    <t>面试成绩</t>
  </si>
  <si>
    <t>综合成绩</t>
  </si>
  <si>
    <t>排名</t>
  </si>
  <si>
    <t>是否进入体检考察</t>
  </si>
  <si>
    <t>备注</t>
  </si>
  <si>
    <t>清远市清新区土地储备中心</t>
  </si>
  <si>
    <t>A01</t>
  </si>
  <si>
    <t>20239160127</t>
  </si>
  <si>
    <t>是</t>
  </si>
  <si>
    <t>20239160204</t>
  </si>
  <si>
    <t>20239160114</t>
  </si>
  <si>
    <t>20239160326</t>
  </si>
  <si>
    <t>20239160329</t>
  </si>
  <si>
    <t>A02</t>
  </si>
  <si>
    <t>20239160809</t>
  </si>
  <si>
    <t>20239160708</t>
  </si>
  <si>
    <t>20239160710</t>
  </si>
  <si>
    <t>20239160801</t>
  </si>
  <si>
    <t>20239160807</t>
  </si>
  <si>
    <t>清远市清新区劳动就业服务中心</t>
  </si>
  <si>
    <t>A03</t>
  </si>
  <si>
    <t>20239162311</t>
  </si>
  <si>
    <t>20239161219</t>
  </si>
  <si>
    <t>20239162617</t>
  </si>
  <si>
    <t>20239163106</t>
  </si>
  <si>
    <t>面试缺考</t>
  </si>
  <si>
    <t>20239163103</t>
  </si>
  <si>
    <t>清远市清新区龙须带水库管理所</t>
  </si>
  <si>
    <t>A04</t>
  </si>
  <si>
    <t>20239163225</t>
  </si>
  <si>
    <t>20239163301</t>
  </si>
  <si>
    <t>20239163415</t>
  </si>
  <si>
    <t>20239163506</t>
  </si>
  <si>
    <t>20239163523</t>
  </si>
  <si>
    <t>清远市清新区融媒体中心</t>
  </si>
  <si>
    <t>A05</t>
  </si>
  <si>
    <t>20239163904</t>
  </si>
  <si>
    <t>20239163911</t>
  </si>
  <si>
    <t>20239163910</t>
  </si>
  <si>
    <t>20239163914</t>
  </si>
  <si>
    <t>20239163913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</si>
</sst>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F38" sqref="F38"/>
    </sheetView>
  </sheetViews>
  <sheetFormatPr defaultColWidth="9" defaultRowHeight="13.5"/>
  <cols>
    <col min="1" max="1" width="5.25" style="3" customWidth="1"/>
    <col min="2" max="2" width="14.875" customWidth="1"/>
    <col min="3" max="3" width="6.5" customWidth="1"/>
    <col min="4" max="4" width="13.125" customWidth="1"/>
    <col min="5" max="5" width="9" style="4"/>
    <col min="6" max="6" width="9" style="3"/>
    <col min="7" max="7" width="7.75" style="3" customWidth="1"/>
    <col min="8" max="8" width="6.125" style="3" customWidth="1"/>
    <col min="9" max="9" width="9" style="3"/>
    <col min="10" max="10" width="8" customWidth="1"/>
  </cols>
  <sheetData>
    <row r="1" s="1" customFormat="1" ht="6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6.2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35" customHeight="1" spans="1:10">
      <c r="A3" s="8">
        <v>1</v>
      </c>
      <c r="B3" s="9" t="s">
        <v>11</v>
      </c>
      <c r="C3" s="10" t="s">
        <v>12</v>
      </c>
      <c r="D3" s="11" t="s">
        <v>13</v>
      </c>
      <c r="E3" s="12">
        <v>87.67</v>
      </c>
      <c r="F3" s="12">
        <v>77.5</v>
      </c>
      <c r="G3" s="13">
        <f t="shared" ref="G3:G15" si="0">E3*0.5+F3*0.5</f>
        <v>82.585</v>
      </c>
      <c r="H3" s="8">
        <f>SUMPRODUCT(($C$3:$C$47=$C3)*($G3&lt;$G$3:$G$47))+1</f>
        <v>1</v>
      </c>
      <c r="I3" s="8" t="s">
        <v>14</v>
      </c>
      <c r="J3" s="14"/>
    </row>
    <row r="4" s="2" customFormat="1" ht="35" customHeight="1" spans="1:10">
      <c r="A4" s="8">
        <v>2</v>
      </c>
      <c r="B4" s="9" t="s">
        <v>11</v>
      </c>
      <c r="C4" s="10" t="s">
        <v>12</v>
      </c>
      <c r="D4" s="11" t="s">
        <v>15</v>
      </c>
      <c r="E4" s="12">
        <v>86.17</v>
      </c>
      <c r="F4" s="12">
        <v>78.9</v>
      </c>
      <c r="G4" s="13">
        <f t="shared" si="0"/>
        <v>82.535</v>
      </c>
      <c r="H4" s="8">
        <f>SUMPRODUCT(($C$3:$C$47=$C4)*($G4&lt;$G$3:$G$47))+1</f>
        <v>2</v>
      </c>
      <c r="I4" s="8"/>
      <c r="J4" s="14"/>
    </row>
    <row r="5" s="2" customFormat="1" ht="35" customHeight="1" spans="1:10">
      <c r="A5" s="8">
        <v>3</v>
      </c>
      <c r="B5" s="9" t="s">
        <v>11</v>
      </c>
      <c r="C5" s="10" t="s">
        <v>12</v>
      </c>
      <c r="D5" s="11" t="s">
        <v>16</v>
      </c>
      <c r="E5" s="12">
        <v>90.55</v>
      </c>
      <c r="F5" s="12">
        <v>70</v>
      </c>
      <c r="G5" s="13">
        <f t="shared" si="0"/>
        <v>80.275</v>
      </c>
      <c r="H5" s="8">
        <f>SUMPRODUCT(($C$3:$C$47=$C5)*($G5&lt;$G$3:$G$47))+1</f>
        <v>3</v>
      </c>
      <c r="I5" s="8"/>
      <c r="J5" s="14"/>
    </row>
    <row r="6" s="2" customFormat="1" ht="35" customHeight="1" spans="1:10">
      <c r="A6" s="8">
        <v>4</v>
      </c>
      <c r="B6" s="9" t="s">
        <v>11</v>
      </c>
      <c r="C6" s="10" t="s">
        <v>12</v>
      </c>
      <c r="D6" s="11" t="s">
        <v>17</v>
      </c>
      <c r="E6" s="12">
        <v>84.06</v>
      </c>
      <c r="F6" s="12">
        <v>75.5</v>
      </c>
      <c r="G6" s="13">
        <f t="shared" si="0"/>
        <v>79.78</v>
      </c>
      <c r="H6" s="8">
        <f>SUMPRODUCT(($C$3:$C$47=$C6)*($G6&lt;$G$3:$G$47))+1</f>
        <v>4</v>
      </c>
      <c r="I6" s="8"/>
      <c r="J6" s="14"/>
    </row>
    <row r="7" s="2" customFormat="1" ht="35" customHeight="1" spans="1:10">
      <c r="A7" s="8">
        <v>5</v>
      </c>
      <c r="B7" s="9" t="s">
        <v>11</v>
      </c>
      <c r="C7" s="10" t="s">
        <v>12</v>
      </c>
      <c r="D7" s="11" t="s">
        <v>18</v>
      </c>
      <c r="E7" s="12">
        <v>81.87</v>
      </c>
      <c r="F7" s="12">
        <v>73.5</v>
      </c>
      <c r="G7" s="13">
        <f t="shared" si="0"/>
        <v>77.685</v>
      </c>
      <c r="H7" s="8">
        <f>SUMPRODUCT(($C$3:$C$47=$C7)*($G7&lt;$G$3:$G$47))+1</f>
        <v>5</v>
      </c>
      <c r="I7" s="8"/>
      <c r="J7" s="14"/>
    </row>
    <row r="8" s="2" customFormat="1" ht="35" customHeight="1" spans="1:10">
      <c r="A8" s="8">
        <v>6</v>
      </c>
      <c r="B8" s="9" t="s">
        <v>11</v>
      </c>
      <c r="C8" s="10" t="s">
        <v>19</v>
      </c>
      <c r="D8" s="11" t="s">
        <v>20</v>
      </c>
      <c r="E8" s="12">
        <v>85.07</v>
      </c>
      <c r="F8" s="12">
        <v>75.4</v>
      </c>
      <c r="G8" s="13">
        <f t="shared" si="0"/>
        <v>80.235</v>
      </c>
      <c r="H8" s="8">
        <f>SUMPRODUCT(($C$3:$C$47=$C8)*($G8&lt;$G$3:$G$47))+1</f>
        <v>1</v>
      </c>
      <c r="I8" s="8" t="s">
        <v>14</v>
      </c>
      <c r="J8" s="14"/>
    </row>
    <row r="9" s="2" customFormat="1" ht="39" customHeight="1" spans="1:10">
      <c r="A9" s="8">
        <v>7</v>
      </c>
      <c r="B9" s="9" t="s">
        <v>11</v>
      </c>
      <c r="C9" s="10" t="s">
        <v>19</v>
      </c>
      <c r="D9" s="11" t="s">
        <v>21</v>
      </c>
      <c r="E9" s="12">
        <v>77.55</v>
      </c>
      <c r="F9" s="12">
        <v>73.1</v>
      </c>
      <c r="G9" s="13">
        <f t="shared" si="0"/>
        <v>75.325</v>
      </c>
      <c r="H9" s="8">
        <f>SUMPRODUCT(($C$3:$C$47=$C9)*($G9&lt;$G$3:$G$47))+1</f>
        <v>2</v>
      </c>
      <c r="I9" s="8"/>
      <c r="J9" s="14"/>
    </row>
    <row r="10" s="2" customFormat="1" ht="39" customHeight="1" spans="1:10">
      <c r="A10" s="8">
        <v>8</v>
      </c>
      <c r="B10" s="9" t="s">
        <v>11</v>
      </c>
      <c r="C10" s="10" t="s">
        <v>19</v>
      </c>
      <c r="D10" s="11" t="s">
        <v>22</v>
      </c>
      <c r="E10" s="12">
        <v>77.63</v>
      </c>
      <c r="F10" s="12">
        <v>72.7</v>
      </c>
      <c r="G10" s="13">
        <f t="shared" si="0"/>
        <v>75.165</v>
      </c>
      <c r="H10" s="8">
        <f>SUMPRODUCT(($C$3:$C$47=$C10)*($G10&lt;$G$3:$G$47))+1</f>
        <v>3</v>
      </c>
      <c r="I10" s="8"/>
      <c r="J10" s="14"/>
    </row>
    <row r="11" s="2" customFormat="1" ht="39" customHeight="1" spans="1:10">
      <c r="A11" s="8">
        <v>9</v>
      </c>
      <c r="B11" s="9" t="s">
        <v>11</v>
      </c>
      <c r="C11" s="10" t="s">
        <v>19</v>
      </c>
      <c r="D11" s="11" t="s">
        <v>23</v>
      </c>
      <c r="E11" s="12">
        <v>78.54</v>
      </c>
      <c r="F11" s="12">
        <v>67.1</v>
      </c>
      <c r="G11" s="13">
        <f t="shared" si="0"/>
        <v>72.82</v>
      </c>
      <c r="H11" s="8">
        <f>SUMPRODUCT(($C$3:$C$47=$C11)*($G11&lt;$G$3:$G$47))+1</f>
        <v>4</v>
      </c>
      <c r="I11" s="8"/>
      <c r="J11" s="14"/>
    </row>
    <row r="12" s="2" customFormat="1" ht="39" customHeight="1" spans="1:10">
      <c r="A12" s="8">
        <v>10</v>
      </c>
      <c r="B12" s="9" t="s">
        <v>11</v>
      </c>
      <c r="C12" s="10" t="s">
        <v>19</v>
      </c>
      <c r="D12" s="11" t="s">
        <v>24</v>
      </c>
      <c r="E12" s="12">
        <v>79.71</v>
      </c>
      <c r="F12" s="12">
        <v>65.1</v>
      </c>
      <c r="G12" s="13">
        <f t="shared" si="0"/>
        <v>72.405</v>
      </c>
      <c r="H12" s="8">
        <f>SUMPRODUCT(($C$3:$C$47=$C12)*($G12&lt;$G$3:$G$47))+1</f>
        <v>5</v>
      </c>
      <c r="I12" s="8"/>
      <c r="J12" s="14"/>
    </row>
    <row r="13" s="2" customFormat="1" ht="39" customHeight="1" spans="1:10">
      <c r="A13" s="8">
        <v>11</v>
      </c>
      <c r="B13" s="9" t="s">
        <v>25</v>
      </c>
      <c r="C13" s="10" t="s">
        <v>26</v>
      </c>
      <c r="D13" s="11" t="s">
        <v>27</v>
      </c>
      <c r="E13" s="12">
        <v>86.29</v>
      </c>
      <c r="F13" s="12">
        <v>78.7</v>
      </c>
      <c r="G13" s="13">
        <f t="shared" si="0"/>
        <v>82.495</v>
      </c>
      <c r="H13" s="8">
        <f>SUMPRODUCT(($C$3:$C$47=$C13)*($G13&lt;$G$3:$G$47))+1</f>
        <v>1</v>
      </c>
      <c r="I13" s="8" t="s">
        <v>14</v>
      </c>
      <c r="J13" s="14"/>
    </row>
    <row r="14" s="2" customFormat="1" ht="39" customHeight="1" spans="1:10">
      <c r="A14" s="8">
        <v>12</v>
      </c>
      <c r="B14" s="9" t="s">
        <v>25</v>
      </c>
      <c r="C14" s="10" t="s">
        <v>26</v>
      </c>
      <c r="D14" s="11" t="s">
        <v>28</v>
      </c>
      <c r="E14" s="12">
        <v>90.3</v>
      </c>
      <c r="F14" s="12">
        <v>73.9</v>
      </c>
      <c r="G14" s="13">
        <f t="shared" si="0"/>
        <v>82.1</v>
      </c>
      <c r="H14" s="8">
        <f>SUMPRODUCT(($C$3:$C$47=$C14)*($G14&lt;$G$3:$G$47))+1</f>
        <v>2</v>
      </c>
      <c r="I14" s="8"/>
      <c r="J14" s="14"/>
    </row>
    <row r="15" s="2" customFormat="1" ht="39" customHeight="1" spans="1:10">
      <c r="A15" s="8">
        <v>13</v>
      </c>
      <c r="B15" s="9" t="s">
        <v>25</v>
      </c>
      <c r="C15" s="10" t="s">
        <v>26</v>
      </c>
      <c r="D15" s="11" t="s">
        <v>29</v>
      </c>
      <c r="E15" s="12">
        <v>87.54</v>
      </c>
      <c r="F15" s="12">
        <v>71.1</v>
      </c>
      <c r="G15" s="13">
        <f t="shared" si="0"/>
        <v>79.32</v>
      </c>
      <c r="H15" s="8">
        <f>SUMPRODUCT(($C$3:$C$47=$C15)*($G15&lt;$G$3:$G$47))+1</f>
        <v>3</v>
      </c>
      <c r="I15" s="8"/>
      <c r="J15" s="14"/>
    </row>
    <row r="16" s="2" customFormat="1" ht="39" customHeight="1" spans="1:10">
      <c r="A16" s="8">
        <v>14</v>
      </c>
      <c r="B16" s="9" t="s">
        <v>25</v>
      </c>
      <c r="C16" s="10" t="s">
        <v>26</v>
      </c>
      <c r="D16" s="11" t="s">
        <v>30</v>
      </c>
      <c r="E16" s="12">
        <v>87.84</v>
      </c>
      <c r="F16" s="12"/>
      <c r="G16" s="13"/>
      <c r="H16" s="8">
        <f>SUMPRODUCT(($C$3:$C$47=$C16)*($G16&lt;$G$3:$G$47))+1</f>
        <v>4</v>
      </c>
      <c r="I16" s="8"/>
      <c r="J16" s="8" t="s">
        <v>31</v>
      </c>
    </row>
    <row r="17" s="2" customFormat="1" ht="39" customHeight="1" spans="1:10">
      <c r="A17" s="8">
        <v>15</v>
      </c>
      <c r="B17" s="9" t="s">
        <v>25</v>
      </c>
      <c r="C17" s="10" t="s">
        <v>26</v>
      </c>
      <c r="D17" s="11" t="s">
        <v>32</v>
      </c>
      <c r="E17" s="12">
        <v>86.85</v>
      </c>
      <c r="F17" s="12"/>
      <c r="G17" s="13"/>
      <c r="H17" s="8">
        <f>SUMPRODUCT(($C$3:$C$47=$C17)*($G17&lt;$G$3:$G$47))+1</f>
        <v>4</v>
      </c>
      <c r="I17" s="8"/>
      <c r="J17" s="8" t="s">
        <v>31</v>
      </c>
    </row>
    <row r="18" s="2" customFormat="1" ht="39" customHeight="1" spans="1:10">
      <c r="A18" s="8">
        <v>16</v>
      </c>
      <c r="B18" s="9" t="s">
        <v>33</v>
      </c>
      <c r="C18" s="10" t="s">
        <v>34</v>
      </c>
      <c r="D18" s="11" t="s">
        <v>35</v>
      </c>
      <c r="E18" s="12">
        <v>90.44</v>
      </c>
      <c r="F18" s="12">
        <v>72.9</v>
      </c>
      <c r="G18" s="13">
        <f t="shared" ref="G18:G27" si="1">E18*0.5+F18*0.5</f>
        <v>81.67</v>
      </c>
      <c r="H18" s="8">
        <f>SUMPRODUCT(($C$3:$C$47=$C18)*($G18&lt;$G$3:$G$47))+1</f>
        <v>1</v>
      </c>
      <c r="I18" s="8" t="s">
        <v>14</v>
      </c>
      <c r="J18" s="14"/>
    </row>
    <row r="19" s="2" customFormat="1" ht="39" customHeight="1" spans="1:10">
      <c r="A19" s="8">
        <v>17</v>
      </c>
      <c r="B19" s="9" t="s">
        <v>33</v>
      </c>
      <c r="C19" s="10" t="s">
        <v>34</v>
      </c>
      <c r="D19" s="11" t="s">
        <v>36</v>
      </c>
      <c r="E19" s="12">
        <v>80.42</v>
      </c>
      <c r="F19" s="12">
        <v>80.6</v>
      </c>
      <c r="G19" s="13">
        <f t="shared" si="1"/>
        <v>80.51</v>
      </c>
      <c r="H19" s="8">
        <f>SUMPRODUCT(($C$3:$C$47=$C19)*($G19&lt;$G$3:$G$47))+1</f>
        <v>2</v>
      </c>
      <c r="I19" s="8"/>
      <c r="J19" s="14"/>
    </row>
    <row r="20" s="2" customFormat="1" ht="39" customHeight="1" spans="1:10">
      <c r="A20" s="8">
        <v>18</v>
      </c>
      <c r="B20" s="9" t="s">
        <v>33</v>
      </c>
      <c r="C20" s="10" t="s">
        <v>34</v>
      </c>
      <c r="D20" s="11" t="s">
        <v>37</v>
      </c>
      <c r="E20" s="12">
        <v>79.9</v>
      </c>
      <c r="F20" s="12">
        <v>80.1</v>
      </c>
      <c r="G20" s="13">
        <f t="shared" si="1"/>
        <v>80</v>
      </c>
      <c r="H20" s="8">
        <f>SUMPRODUCT(($C$3:$C$47=$C20)*($G20&lt;$G$3:$G$47))+1</f>
        <v>3</v>
      </c>
      <c r="I20" s="8"/>
      <c r="J20" s="14"/>
    </row>
    <row r="21" s="2" customFormat="1" ht="39" customHeight="1" spans="1:10">
      <c r="A21" s="8">
        <v>19</v>
      </c>
      <c r="B21" s="9" t="s">
        <v>33</v>
      </c>
      <c r="C21" s="10" t="s">
        <v>34</v>
      </c>
      <c r="D21" s="11" t="s">
        <v>38</v>
      </c>
      <c r="E21" s="12">
        <v>80.59</v>
      </c>
      <c r="F21" s="12">
        <v>77.4</v>
      </c>
      <c r="G21" s="13">
        <f t="shared" si="1"/>
        <v>78.995</v>
      </c>
      <c r="H21" s="8">
        <f>SUMPRODUCT(($C$3:$C$47=$C21)*($G21&lt;$G$3:$G$47))+1</f>
        <v>4</v>
      </c>
      <c r="I21" s="8"/>
      <c r="J21" s="14"/>
    </row>
    <row r="22" s="2" customFormat="1" ht="39" customHeight="1" spans="1:10">
      <c r="A22" s="8">
        <v>20</v>
      </c>
      <c r="B22" s="9" t="s">
        <v>33</v>
      </c>
      <c r="C22" s="10" t="s">
        <v>34</v>
      </c>
      <c r="D22" s="11" t="s">
        <v>39</v>
      </c>
      <c r="E22" s="12">
        <v>82.94</v>
      </c>
      <c r="F22" s="12">
        <v>73.8</v>
      </c>
      <c r="G22" s="13">
        <f t="shared" si="1"/>
        <v>78.37</v>
      </c>
      <c r="H22" s="8">
        <f>SUMPRODUCT(($C$3:$C$47=$C22)*($G22&lt;$G$3:$G$47))+1</f>
        <v>5</v>
      </c>
      <c r="I22" s="8"/>
      <c r="J22" s="14"/>
    </row>
    <row r="23" s="2" customFormat="1" ht="39" customHeight="1" spans="1:10">
      <c r="A23" s="8">
        <v>21</v>
      </c>
      <c r="B23" s="9" t="s">
        <v>40</v>
      </c>
      <c r="C23" s="10" t="s">
        <v>41</v>
      </c>
      <c r="D23" s="11" t="s">
        <v>42</v>
      </c>
      <c r="E23" s="12">
        <v>72.16</v>
      </c>
      <c r="F23" s="12">
        <v>82.6</v>
      </c>
      <c r="G23" s="13">
        <f t="shared" si="1"/>
        <v>77.38</v>
      </c>
      <c r="H23" s="8">
        <f>SUMPRODUCT(($C$3:$C$47=$C23)*($G23&lt;$G$3:$G$47))+1</f>
        <v>1</v>
      </c>
      <c r="I23" s="8" t="s">
        <v>14</v>
      </c>
      <c r="J23" s="14"/>
    </row>
    <row r="24" s="2" customFormat="1" ht="39" customHeight="1" spans="1:10">
      <c r="A24" s="8">
        <v>22</v>
      </c>
      <c r="B24" s="9" t="s">
        <v>40</v>
      </c>
      <c r="C24" s="10" t="s">
        <v>41</v>
      </c>
      <c r="D24" s="11" t="s">
        <v>43</v>
      </c>
      <c r="E24" s="12">
        <v>75.58</v>
      </c>
      <c r="F24" s="12">
        <v>79.1</v>
      </c>
      <c r="G24" s="13">
        <f t="shared" si="1"/>
        <v>77.34</v>
      </c>
      <c r="H24" s="8">
        <f>SUMPRODUCT(($C$3:$C$47=$C24)*($G24&lt;$G$3:$G$47))+1</f>
        <v>2</v>
      </c>
      <c r="I24" s="8"/>
      <c r="J24" s="14"/>
    </row>
    <row r="25" s="2" customFormat="1" ht="39" customHeight="1" spans="1:10">
      <c r="A25" s="8">
        <v>23</v>
      </c>
      <c r="B25" s="9" t="s">
        <v>40</v>
      </c>
      <c r="C25" s="10" t="s">
        <v>41</v>
      </c>
      <c r="D25" s="11" t="s">
        <v>44</v>
      </c>
      <c r="E25" s="12">
        <v>71.31</v>
      </c>
      <c r="F25" s="12">
        <v>81</v>
      </c>
      <c r="G25" s="13">
        <f t="shared" si="1"/>
        <v>76.155</v>
      </c>
      <c r="H25" s="8">
        <f>SUMPRODUCT(($C$3:$C$47=$C25)*($G25&lt;$G$3:$G$47))+1</f>
        <v>3</v>
      </c>
      <c r="I25" s="8"/>
      <c r="J25" s="14"/>
    </row>
    <row r="26" s="2" customFormat="1" ht="39" customHeight="1" spans="1:10">
      <c r="A26" s="8">
        <v>24</v>
      </c>
      <c r="B26" s="9" t="s">
        <v>40</v>
      </c>
      <c r="C26" s="10" t="s">
        <v>41</v>
      </c>
      <c r="D26" s="11" t="s">
        <v>45</v>
      </c>
      <c r="E26" s="12">
        <v>73.36</v>
      </c>
      <c r="F26" s="12">
        <v>77.5</v>
      </c>
      <c r="G26" s="13">
        <f t="shared" si="1"/>
        <v>75.43</v>
      </c>
      <c r="H26" s="8">
        <f>SUMPRODUCT(($C$3:$C$47=$C26)*($G26&lt;$G$3:$G$47))+1</f>
        <v>4</v>
      </c>
      <c r="I26" s="8"/>
      <c r="J26" s="14"/>
    </row>
    <row r="27" s="2" customFormat="1" ht="39" customHeight="1" spans="1:10">
      <c r="A27" s="8">
        <v>25</v>
      </c>
      <c r="B27" s="9" t="s">
        <v>40</v>
      </c>
      <c r="C27" s="10" t="s">
        <v>41</v>
      </c>
      <c r="D27" s="11" t="s">
        <v>46</v>
      </c>
      <c r="E27" s="12">
        <v>72.05</v>
      </c>
      <c r="F27" s="12">
        <v>71.2</v>
      </c>
      <c r="G27" s="13">
        <f t="shared" si="1"/>
        <v>71.625</v>
      </c>
      <c r="H27" s="8">
        <f>SUMPRODUCT(($C$3:$C$47=$C27)*($G27&lt;$G$3:$G$47))+1</f>
        <v>5</v>
      </c>
      <c r="I27" s="8"/>
      <c r="J27" s="14"/>
    </row>
  </sheetData>
  <mergeCells count="1">
    <mergeCell ref="A1:J1"/>
  </mergeCells>
  <printOptions horizontalCentered="1"/>
  <pageMargins left="0.511805555555556" right="0.472222222222222" top="0.747916666666667" bottom="0.747916666666667" header="0.511805555555556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hou</cp:lastModifiedBy>
  <dcterms:created xsi:type="dcterms:W3CDTF">2022-12-28T03:00:00Z</dcterms:created>
  <dcterms:modified xsi:type="dcterms:W3CDTF">2023-10-20T07:18:46Z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