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<sst xmlns="http://schemas.openxmlformats.org/spreadsheetml/2006/main" count="36" uniqueCount="31">
  <si>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</si>
  <si>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</si>
  <si>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</si>
  <si>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</si>
  <si>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海伦源筑花园53、54号楼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</si>
  <si>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</si>
  <si>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</si>
  <si>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</si>
  <si>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</si>
  <si>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</si>
  <si>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</si>
  <si>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</si>
  <si>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</si>
  <si>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</si>
  <si>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</si>
  <si>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</si>
  <si>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</si>
  <si>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</si>
  <si>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</si>
  <si>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</si>
  <si>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</si>
  <si>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</si>
  <si>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</si>
  <si>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</si>
  <si>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本批销售住宅共4套，销售住宅总建筑面积：656.54㎡，分摊面积：111.02㎡，套内面积：545.52㎡，销售均价：7659.31元/㎡（建筑面积）。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</si>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</sst>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#,##0;[$-804]&quot;-&quot;#,##0"/>
    <numFmt numFmtId="177" formatCode="#,##0.00_ "/>
    <numFmt numFmtId="178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0"/>
    </font>
    <font>
      <sz val="10"/>
      <color indexed="8"/>
      <name val="宋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4" borderId="1" applyNumberFormat="0" applyAlignment="0" applyProtection="0"/>
    <xf numFmtId="0" fontId="16" fillId="5" borderId="2" applyNumberFormat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7" fillId="0" borderId="5" applyNumberFormat="0" applyFill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12" borderId="8" applyNumberFormat="0" applyFont="0" applyAlignment="0" applyProtection="0"/>
    <xf numFmtId="0" fontId="11" fillId="4" borderId="0" applyNumberFormat="0" applyBorder="0" applyAlignment="0" applyProtection="0"/>
    <xf numFmtId="0" fontId="28" fillId="3" borderId="0" applyNumberFormat="0" applyBorder="0" applyAlignment="0" applyProtection="0"/>
    <xf numFmtId="0" fontId="10" fillId="13" borderId="0" applyNumberFormat="0" applyBorder="0" applyAlignment="0" applyProtection="0"/>
    <xf numFmtId="0" fontId="25" fillId="8" borderId="0" applyNumberFormat="0" applyBorder="0" applyAlignment="0" applyProtection="0"/>
    <xf numFmtId="0" fontId="29" fillId="4" borderId="9" applyNumberFormat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16" borderId="0" applyNumberFormat="0" applyBorder="0" applyAlignment="0" applyProtection="0"/>
    <xf numFmtId="0" fontId="12" fillId="11" borderId="9" applyNumberFormat="0" applyAlignment="0" applyProtection="0"/>
    <xf numFmtId="0" fontId="10" fillId="4" borderId="0" applyNumberFormat="0" applyBorder="0" applyAlignment="0" applyProtection="0"/>
    <xf numFmtId="0" fontId="11" fillId="17" borderId="0" applyNumberFormat="0" applyBorder="0" applyAlignment="0" applyProtection="0"/>
    <xf numFmtId="176" fontId="15" fillId="0" borderId="0" applyNumberFormat="0" applyFont="0" applyBorder="0" applyProtection="0">
      <alignment/>
    </xf>
    <xf numFmtId="0" fontId="10" fillId="1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7" fontId="0" fillId="0" borderId="13" xfId="0" applyNumberFormat="1" applyFill="1" applyBorder="1" applyAlignment="1">
      <alignment vertical="center" wrapText="1"/>
    </xf>
    <xf numFmtId="177" fontId="0" fillId="0" borderId="14" xfId="0" applyNumberForma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8" fontId="0" fillId="0" borderId="0" xfId="0" applyNumberForma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</cellXfs>
  <cellStyles count="51">
    <cellStyle name="Normal" xfId="0"/>
    <cellStyle name="常规 1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常规_偷面积且带花园产品定价模板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S4" sqref="S4"/>
    </sheetView>
  </sheetViews>
  <sheetFormatPr defaultColWidth="9.00390625" defaultRowHeight="14.25"/>
  <cols>
    <col min="1" max="1" width="3.875" style="3" customWidth="1"/>
    <col min="2" max="2" width="7.875" style="3" customWidth="1"/>
    <col min="3" max="3" width="8.125" style="3" customWidth="1"/>
    <col min="4" max="4" width="6.375" style="3" customWidth="1"/>
    <col min="5" max="5" width="9.125" style="3" customWidth="1"/>
    <col min="6" max="6" width="5.625" style="3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4" customWidth="1"/>
    <col min="11" max="11" width="11.125" style="4" customWidth="1"/>
    <col min="12" max="12" width="13.50390625" style="4" customWidth="1"/>
    <col min="13" max="13" width="9.875" style="3" customWidth="1"/>
    <col min="14" max="14" width="8.75390625" style="3" customWidth="1"/>
    <col min="15" max="15" width="7.625" style="3" customWidth="1"/>
    <col min="16" max="16" width="12.00390625" style="3" hidden="1" customWidth="1"/>
    <col min="17" max="17" width="12.625" style="3" hidden="1" customWidth="1"/>
    <col min="18" max="18" width="12.625" style="3" customWidth="1"/>
    <col min="19" max="20" width="9.00390625" style="3" customWidth="1"/>
    <col min="21" max="21" width="10.375" style="3" bestFit="1" customWidth="1"/>
    <col min="22" max="16384" width="9.00390625" style="3" customWidth="1"/>
  </cols>
  <sheetData>
    <row r="1" spans="1:2" ht="18" customHeight="1">
      <c r="A1" s="5" t="s">
        <v>0</v>
      </c>
      <c r="B1" s="5"/>
    </row>
    <row r="2" spans="1:15" ht="28.5" customHeight="1">
      <c r="A2" s="6" t="s">
        <v>1</v>
      </c>
      <c r="B2" s="6"/>
      <c r="C2" s="6"/>
      <c r="D2" s="6"/>
      <c r="E2" s="6"/>
      <c r="F2" s="6"/>
      <c r="G2" s="6"/>
      <c r="H2" s="18"/>
      <c r="I2" s="6"/>
      <c r="J2" s="18"/>
      <c r="K2" s="18"/>
      <c r="L2" s="18"/>
      <c r="M2" s="6"/>
      <c r="N2" s="6"/>
      <c r="O2" s="6"/>
    </row>
    <row r="3" spans="1:15" ht="24.75" customHeight="1">
      <c r="A3" s="7" t="s">
        <v>2</v>
      </c>
      <c r="B3" s="7"/>
      <c r="C3" s="7"/>
      <c r="D3" s="7"/>
      <c r="E3" s="7"/>
      <c r="F3" s="7"/>
      <c r="G3" s="7"/>
      <c r="H3" s="19"/>
      <c r="I3" s="7" t="s">
        <v>3</v>
      </c>
      <c r="K3" s="7" t="s">
        <v>4</v>
      </c>
      <c r="M3" s="36"/>
      <c r="N3" s="38"/>
      <c r="O3" s="38"/>
    </row>
    <row r="4" spans="1:15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20" t="s">
        <v>12</v>
      </c>
      <c r="I4" s="32" t="s">
        <v>13</v>
      </c>
      <c r="J4" s="20" t="s">
        <v>14</v>
      </c>
      <c r="K4" s="20" t="s">
        <v>15</v>
      </c>
      <c r="L4" s="33" t="s">
        <v>16</v>
      </c>
      <c r="M4" s="32" t="s">
        <v>17</v>
      </c>
      <c r="N4" s="9" t="s">
        <v>18</v>
      </c>
      <c r="O4" s="8" t="s">
        <v>19</v>
      </c>
    </row>
    <row r="5" spans="1:15" ht="15.75">
      <c r="A5" s="8"/>
      <c r="B5" s="9"/>
      <c r="C5" s="9"/>
      <c r="D5" s="9"/>
      <c r="E5" s="9"/>
      <c r="F5" s="9"/>
      <c r="G5" s="9"/>
      <c r="H5" s="20"/>
      <c r="I5" s="34"/>
      <c r="J5" s="20"/>
      <c r="K5" s="20"/>
      <c r="L5" s="35"/>
      <c r="M5" s="34"/>
      <c r="N5" s="9"/>
      <c r="O5" s="8"/>
    </row>
    <row r="6" spans="1:18" s="2" customFormat="1" ht="24.75" customHeight="1">
      <c r="A6" s="10">
        <v>1</v>
      </c>
      <c r="B6" s="10">
        <v>53</v>
      </c>
      <c r="C6" s="10">
        <v>202</v>
      </c>
      <c r="D6" s="10">
        <v>2</v>
      </c>
      <c r="E6" s="21" t="s">
        <v>20</v>
      </c>
      <c r="F6" s="10">
        <v>3</v>
      </c>
      <c r="G6" s="22">
        <v>171.09</v>
      </c>
      <c r="H6" s="23">
        <v>28.93</v>
      </c>
      <c r="I6" s="23">
        <v>142.16</v>
      </c>
      <c r="J6" s="22">
        <f>L6/G6</f>
        <v>7588.550061371208</v>
      </c>
      <c r="K6" s="22">
        <f>L6/I6</f>
        <v>9132.843486212718</v>
      </c>
      <c r="L6" s="22">
        <v>1298325.03</v>
      </c>
      <c r="M6" s="22"/>
      <c r="N6" s="39" t="s">
        <v>21</v>
      </c>
      <c r="O6" s="40"/>
      <c r="P6" s="41"/>
      <c r="R6" s="41"/>
    </row>
    <row r="7" spans="1:18" s="2" customFormat="1" ht="24.75" customHeight="1">
      <c r="A7" s="10">
        <v>2</v>
      </c>
      <c r="B7" s="10">
        <v>53</v>
      </c>
      <c r="C7" s="10">
        <v>301</v>
      </c>
      <c r="D7" s="10">
        <v>3</v>
      </c>
      <c r="E7" s="21" t="s">
        <v>22</v>
      </c>
      <c r="F7" s="10">
        <v>3</v>
      </c>
      <c r="G7" s="22">
        <v>143.27</v>
      </c>
      <c r="H7" s="23">
        <v>24.23</v>
      </c>
      <c r="I7" s="23">
        <v>119.04</v>
      </c>
      <c r="J7" s="22">
        <f>L7/G7</f>
        <v>7701.989251064423</v>
      </c>
      <c r="K7" s="22">
        <f>L7/I7</f>
        <v>9269.690860215052</v>
      </c>
      <c r="L7" s="22">
        <v>1103464</v>
      </c>
      <c r="M7" s="22"/>
      <c r="N7" s="39" t="s">
        <v>21</v>
      </c>
      <c r="O7" s="40"/>
      <c r="P7" s="41"/>
      <c r="R7" s="41"/>
    </row>
    <row r="8" spans="1:18" s="2" customFormat="1" ht="24.75" customHeight="1">
      <c r="A8" s="10">
        <v>3</v>
      </c>
      <c r="B8" s="10">
        <v>54</v>
      </c>
      <c r="C8" s="10">
        <v>201</v>
      </c>
      <c r="D8" s="10">
        <v>2</v>
      </c>
      <c r="E8" s="21" t="s">
        <v>20</v>
      </c>
      <c r="F8" s="10">
        <v>3</v>
      </c>
      <c r="G8" s="22">
        <v>171.09</v>
      </c>
      <c r="H8" s="23">
        <v>28.93</v>
      </c>
      <c r="I8" s="23">
        <v>142.16</v>
      </c>
      <c r="J8" s="22">
        <f>L8/G8</f>
        <v>7705.534806242328</v>
      </c>
      <c r="K8" s="22">
        <f>L8/I8</f>
        <v>9273.634988745076</v>
      </c>
      <c r="L8" s="22">
        <v>1318339.95</v>
      </c>
      <c r="M8" s="22"/>
      <c r="N8" s="39" t="s">
        <v>21</v>
      </c>
      <c r="O8" s="40"/>
      <c r="P8" s="41"/>
      <c r="R8" s="41"/>
    </row>
    <row r="9" spans="1:18" s="2" customFormat="1" ht="24.75" customHeight="1">
      <c r="A9" s="10">
        <v>4</v>
      </c>
      <c r="B9" s="10">
        <v>54</v>
      </c>
      <c r="C9" s="10">
        <v>202</v>
      </c>
      <c r="D9" s="10">
        <v>2</v>
      </c>
      <c r="E9" s="21" t="s">
        <v>20</v>
      </c>
      <c r="F9" s="10">
        <v>3</v>
      </c>
      <c r="G9" s="22">
        <v>171.09</v>
      </c>
      <c r="H9" s="23">
        <v>28.93</v>
      </c>
      <c r="I9" s="23">
        <v>142.16</v>
      </c>
      <c r="J9" s="22">
        <f>L9/G9</f>
        <v>7648.122683967503</v>
      </c>
      <c r="K9" s="22">
        <f>L9/I9</f>
        <v>9204.539321890828</v>
      </c>
      <c r="L9" s="22">
        <v>1308517.31</v>
      </c>
      <c r="M9" s="22"/>
      <c r="N9" s="39" t="s">
        <v>21</v>
      </c>
      <c r="O9" s="40"/>
      <c r="P9" s="41"/>
      <c r="R9" s="41"/>
    </row>
    <row r="10" spans="1:18" s="2" customFormat="1" ht="24.75" customHeight="1">
      <c r="A10" s="11" t="s">
        <v>23</v>
      </c>
      <c r="B10" s="12"/>
      <c r="C10" s="12"/>
      <c r="D10" s="12"/>
      <c r="E10" s="12"/>
      <c r="F10" s="24"/>
      <c r="G10" s="25">
        <f>SUM(G6:G9)</f>
        <v>656.5400000000001</v>
      </c>
      <c r="H10" s="25">
        <f>SUM(H6:H9)</f>
        <v>111.02000000000001</v>
      </c>
      <c r="I10" s="25">
        <f>SUM(I6:I9)</f>
        <v>545.52</v>
      </c>
      <c r="J10" s="22">
        <f>L10/G10</f>
        <v>7659.3144210558385</v>
      </c>
      <c r="K10" s="25">
        <f>L10/I10</f>
        <v>9218.078695556535</v>
      </c>
      <c r="L10" s="25">
        <f>SUM(L6:L9)</f>
        <v>5028646.290000001</v>
      </c>
      <c r="M10" s="25"/>
      <c r="N10" s="39"/>
      <c r="O10" s="42"/>
      <c r="P10" s="2">
        <f>10390.88*0.95+0.1</f>
        <v>9871.436</v>
      </c>
      <c r="Q10" s="2">
        <f>10387.47*G10</f>
        <v>6819789.553800001</v>
      </c>
      <c r="R10" s="41"/>
    </row>
    <row r="11" spans="1:17" s="2" customFormat="1" ht="34.5" customHeight="1">
      <c r="A11" s="13" t="s">
        <v>24</v>
      </c>
      <c r="B11" s="14"/>
      <c r="C11" s="14"/>
      <c r="D11" s="14"/>
      <c r="E11" s="14"/>
      <c r="F11" s="14"/>
      <c r="G11" s="14"/>
      <c r="H11" s="26"/>
      <c r="I11" s="14"/>
      <c r="J11" s="26"/>
      <c r="K11" s="26"/>
      <c r="L11" s="26"/>
      <c r="M11" s="14"/>
      <c r="N11" s="14"/>
      <c r="O11" s="43"/>
      <c r="Q11" s="2">
        <f>L10-Q10</f>
        <v>-1791143.2637999998</v>
      </c>
    </row>
    <row r="12" spans="1:15" s="2" customFormat="1" ht="69.75" customHeight="1">
      <c r="A12" s="15" t="s">
        <v>25</v>
      </c>
      <c r="B12" s="16"/>
      <c r="C12" s="16"/>
      <c r="D12" s="16"/>
      <c r="E12" s="16"/>
      <c r="F12" s="16"/>
      <c r="G12" s="16"/>
      <c r="H12" s="27"/>
      <c r="I12" s="16"/>
      <c r="J12" s="27"/>
      <c r="K12" s="27"/>
      <c r="L12" s="27"/>
      <c r="M12" s="16"/>
      <c r="N12" s="16"/>
      <c r="O12" s="16"/>
    </row>
    <row r="13" spans="1:15" s="2" customFormat="1" ht="24.75" customHeight="1">
      <c r="A13" s="17" t="s">
        <v>26</v>
      </c>
      <c r="B13" s="17"/>
      <c r="C13" s="17"/>
      <c r="D13" s="17"/>
      <c r="E13" s="17"/>
      <c r="F13" s="17"/>
      <c r="G13" s="17"/>
      <c r="H13" s="28"/>
      <c r="I13" s="17"/>
      <c r="J13" s="28"/>
      <c r="M13" s="17"/>
      <c r="N13" s="29"/>
      <c r="O13" s="29"/>
    </row>
    <row r="14" spans="1:15" s="2" customFormat="1" ht="24.75" customHeight="1">
      <c r="A14" s="17" t="s">
        <v>27</v>
      </c>
      <c r="B14" s="17"/>
      <c r="C14" s="17"/>
      <c r="D14" s="17"/>
      <c r="E14" s="17"/>
      <c r="F14" s="29"/>
      <c r="G14" s="29"/>
      <c r="H14" s="30"/>
      <c r="I14" s="29"/>
      <c r="J14" s="30"/>
      <c r="K14" s="36" t="s">
        <v>28</v>
      </c>
      <c r="L14" s="37"/>
      <c r="M14" s="17"/>
      <c r="N14" s="29"/>
      <c r="O14" s="29"/>
    </row>
    <row r="15" spans="1:12" s="2" customFormat="1" ht="24.75" customHeight="1">
      <c r="A15" s="17" t="s">
        <v>29</v>
      </c>
      <c r="B15" s="17"/>
      <c r="C15" s="17"/>
      <c r="D15" s="17"/>
      <c r="E15" s="17"/>
      <c r="H15" s="31"/>
      <c r="J15" s="31"/>
      <c r="K15" s="36" t="s">
        <v>30</v>
      </c>
      <c r="L15" s="37"/>
    </row>
    <row r="16" spans="8:12" s="2" customFormat="1" ht="24.75" customHeight="1">
      <c r="H16" s="31"/>
      <c r="J16" s="31"/>
      <c r="K16" s="31"/>
      <c r="L16" s="31"/>
    </row>
    <row r="17" spans="8:12" s="2" customFormat="1" ht="24.75" customHeight="1">
      <c r="H17" s="31"/>
      <c r="J17" s="31"/>
      <c r="K17" s="31"/>
      <c r="L17" s="31"/>
    </row>
    <row r="18" spans="8:12" s="2" customFormat="1" ht="24.75" customHeight="1">
      <c r="H18" s="31"/>
      <c r="J18" s="31"/>
      <c r="K18" s="31"/>
      <c r="L18" s="31"/>
    </row>
    <row r="19" spans="8:12" s="2" customFormat="1" ht="24.75" customHeight="1">
      <c r="H19" s="31"/>
      <c r="J19" s="31"/>
      <c r="K19" s="31"/>
      <c r="L19" s="31"/>
    </row>
    <row r="20" spans="8:12" s="2" customFormat="1" ht="24.75" customHeight="1">
      <c r="H20" s="31"/>
      <c r="J20" s="31"/>
      <c r="K20" s="31"/>
      <c r="L20" s="31"/>
    </row>
    <row r="21" spans="8:12" s="2" customFormat="1" ht="24.75" customHeight="1">
      <c r="H21" s="31"/>
      <c r="J21" s="31"/>
      <c r="K21" s="31"/>
      <c r="L21" s="31"/>
    </row>
    <row r="22" spans="8:12" s="2" customFormat="1" ht="24.75" customHeight="1">
      <c r="H22" s="31"/>
      <c r="J22" s="31"/>
      <c r="K22" s="31"/>
      <c r="L22" s="31"/>
    </row>
    <row r="23" spans="8:12" s="2" customFormat="1" ht="24.75" customHeight="1">
      <c r="H23" s="31"/>
      <c r="J23" s="31"/>
      <c r="K23" s="31"/>
      <c r="L23" s="31"/>
    </row>
    <row r="24" spans="8:12" s="2" customFormat="1" ht="30.75" customHeight="1">
      <c r="H24" s="31"/>
      <c r="J24" s="31"/>
      <c r="K24" s="31"/>
      <c r="L24" s="31"/>
    </row>
    <row r="25" ht="42" customHeight="1"/>
    <row r="26" ht="51.75" customHeight="1"/>
    <row r="27" ht="27" customHeight="1"/>
    <row r="28" ht="25.5" customHeight="1"/>
  </sheetData>
  <sheetProtection/>
  <mergeCells count="23">
    <mergeCell ref="A1:B1"/>
    <mergeCell ref="A2:O2"/>
    <mergeCell ref="A10:F10"/>
    <mergeCell ref="A11:O11"/>
    <mergeCell ref="A12:O12"/>
    <mergeCell ref="A13:E13"/>
    <mergeCell ref="A14:E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3145833333333333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5.7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5.7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5.7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5.7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5.7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5.7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5.7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5.7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5.7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5.7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5.7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5.7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5.7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5.7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5.7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5.7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5.7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5.7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5.7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5.7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5.7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5.7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5.7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5.7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5.7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5.7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5.7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5.7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5.7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5.7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5.7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5.7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5.7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5.7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5.7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5.7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5.7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5.7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5.7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5.7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2016-10-10T15:02:16Z</cp:lastPrinted>
  <dcterms:created xsi:type="dcterms:W3CDTF">2011-04-26T10:07:47Z</dcterms:created>
  <dcterms:modified xsi:type="dcterms:W3CDTF">2023-12-11T15:23:08Z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3765C64C441D4FE6AF62621C229AE85E_13</vt:lpwstr>
  </property>
  <property fmtid="{D5CDD505-2E9C-101B-9397-08002B2CF9AE}" pid="4" name="퀀_generated_2.-2147483648">
    <vt:i4>2052</vt:i4>
  </property>
</Properties>
</file>