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1" sheetId="2" state="hidden" r:id="rId2"/>
  </sheets>
  <definedNames>
    <definedName name="_xlnm.Print_Titles" localSheetId="0">'附件2'!$4:$5</definedName>
    <definedName name="_xlnm.Print_Area" localSheetId="0">'附件2'!$A$1:$O$156</definedName>
  </definedNames>
  <calcPr fullCalcOnLoad="1"/>
</workbook>
</file>

<file path=xl/sharedStrings.xml><?xml version="1.0" encoding="utf-8"?>
<sst xmlns="http://schemas.openxmlformats.org/spreadsheetml/2006/main" count="904" uniqueCount="43">
  <si>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</si>
  <si>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</si>
  <si>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</si>
  <si>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项目(楼盘)名称：凯旋都汇豪庭9栋 （原K1K2栋）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</si>
  <si>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</si>
  <si>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</si>
  <si>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</si>
  <si>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</si>
  <si>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</si>
  <si>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</si>
  <si>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</si>
  <si>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</si>
  <si>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</si>
  <si>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</si>
  <si>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</si>
  <si>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</si>
  <si>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</si>
  <si>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</si>
  <si>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</si>
  <si>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销售价格</t>
  </si>
  <si>
    <t>新备案</t>
  </si>
  <si>
    <t>差</t>
  </si>
  <si>
    <t>备案85折</t>
  </si>
  <si>
    <t>9栋1单元</t>
  </si>
  <si>
    <t>01</t>
  </si>
  <si>
    <t>三房两厅两卫</t>
  </si>
  <si>
    <t>待定</t>
  </si>
  <si>
    <t>待售</t>
  </si>
  <si>
    <t>毛坯</t>
  </si>
  <si>
    <t>02</t>
  </si>
  <si>
    <t>03</t>
  </si>
  <si>
    <t>四房两厅两卫</t>
  </si>
  <si>
    <t>06</t>
  </si>
  <si>
    <t>9栋2单元</t>
  </si>
  <si>
    <t>本楼栋总面积/均价</t>
  </si>
  <si>
    <t xml:space="preserve"> </t>
  </si>
  <si>
    <r>
      <t xml:space="preserve">   本栋销售住宅共145套，销售住宅总建筑面积：16345.11</t>
    </r>
    <r>
      <rPr>
        <sz val="12"/>
        <rFont val="宋体"/>
        <family val="0"/>
      </rPr>
      <t>㎡，分摊面积：3448.94㎡，套内面积：</t>
    </r>
    <r>
      <rPr>
        <sz val="12"/>
        <rFont val="宋体"/>
        <family val="0"/>
      </rPr>
      <t>12896.17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6815.95</t>
    </r>
    <r>
      <rPr>
        <sz val="12"/>
        <rFont val="宋体"/>
        <family val="0"/>
      </rPr>
      <t>元/㎡（建筑面积）。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</si>
  <si>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2.上述“价格”不含室内装修价格。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</si>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</sst>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8"/>
      <color indexed="10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28"/>
      <color rgb="FFFF0000"/>
      <name val="Calibri"/>
      <family val="0"/>
    </font>
    <font>
      <sz val="28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30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34" fillId="2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5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176" fontId="0" fillId="25" borderId="11" xfId="0" applyNumberForma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178" fontId="36" fillId="0" borderId="0" xfId="0" applyNumberFormat="1" applyFont="1" applyFill="1" applyAlignment="1">
      <alignment vertical="center"/>
    </xf>
    <xf numFmtId="178" fontId="36" fillId="0" borderId="0" xfId="0" applyNumberFormat="1" applyFont="1" applyAlignment="1">
      <alignment vertical="center"/>
    </xf>
    <xf numFmtId="176" fontId="36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78" fontId="4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7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7" fontId="36" fillId="25" borderId="0" xfId="0" applyNumberFormat="1" applyFont="1" applyFill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9" fontId="36" fillId="0" borderId="0" xfId="0" applyNumberFormat="1" applyFont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76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78" fontId="39" fillId="0" borderId="0" xfId="0" applyNumberFormat="1" applyFont="1" applyFill="1" applyAlignment="1">
      <alignment horizontal="left" vertical="center" wrapText="1"/>
    </xf>
    <xf numFmtId="176" fontId="36" fillId="0" borderId="0" xfId="0" applyNumberFormat="1" applyFont="1" applyAlignment="1">
      <alignment horizontal="center" vertical="center" wrapText="1"/>
    </xf>
    <xf numFmtId="178" fontId="39" fillId="0" borderId="0" xfId="0" applyNumberFormat="1" applyFont="1" applyFill="1" applyAlignment="1">
      <alignment vertical="center" wrapText="1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tabSelected="1" zoomScale="90" zoomScaleNormal="90" workbookViewId="0" topLeftCell="A1">
      <selection activeCell="Q57" sqref="Q57"/>
    </sheetView>
  </sheetViews>
  <sheetFormatPr defaultColWidth="8.625" defaultRowHeight="14.25"/>
  <cols>
    <col min="1" max="1" width="4.75390625" style="17" customWidth="1"/>
    <col min="2" max="2" width="10.75390625" style="18" customWidth="1"/>
    <col min="3" max="3" width="7.875" style="19" customWidth="1"/>
    <col min="4" max="4" width="6.375" style="17" customWidth="1"/>
    <col min="5" max="5" width="13.75390625" style="17" customWidth="1"/>
    <col min="6" max="6" width="6.125" style="17" customWidth="1"/>
    <col min="7" max="7" width="9.625" style="20" customWidth="1"/>
    <col min="8" max="8" width="10.75390625" style="20" bestFit="1" customWidth="1"/>
    <col min="9" max="9" width="9.625" style="20" customWidth="1"/>
    <col min="10" max="10" width="10.00390625" style="21" customWidth="1"/>
    <col min="11" max="11" width="11.25390625" style="22" customWidth="1"/>
    <col min="12" max="12" width="13.625" style="23" customWidth="1"/>
    <col min="13" max="13" width="8.00390625" style="17" customWidth="1"/>
    <col min="14" max="14" width="7.375" style="17" customWidth="1"/>
    <col min="15" max="17" width="23.75390625" style="17" customWidth="1"/>
    <col min="18" max="19" width="23.75390625" style="17" hidden="1" customWidth="1"/>
    <col min="20" max="20" width="12.625" style="17" hidden="1" customWidth="1"/>
    <col min="21" max="21" width="12.625" style="24" hidden="1" customWidth="1"/>
    <col min="22" max="22" width="12.625" style="17" hidden="1" customWidth="1"/>
    <col min="23" max="23" width="16.625" style="17" hidden="1" customWidth="1"/>
    <col min="24" max="27" width="12.625" style="24" hidden="1" customWidth="1"/>
    <col min="28" max="29" width="9.00390625" style="17" hidden="1" customWidth="1"/>
    <col min="30" max="33" width="8.625" style="17" hidden="1" customWidth="1"/>
    <col min="34" max="16384" width="8.625" style="17" customWidth="1"/>
  </cols>
  <sheetData>
    <row r="1" spans="1:2" ht="18" customHeight="1">
      <c r="A1" s="25" t="s">
        <v>0</v>
      </c>
      <c r="B1" s="25"/>
    </row>
    <row r="2" spans="1:19" ht="40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7"/>
      <c r="M2" s="26"/>
      <c r="N2" s="26"/>
      <c r="O2" s="26"/>
      <c r="P2" s="26"/>
      <c r="Q2" s="26"/>
      <c r="R2" s="26"/>
      <c r="S2" s="26"/>
    </row>
    <row r="3" spans="1:19" ht="36" customHeight="1">
      <c r="A3" s="27" t="s">
        <v>2</v>
      </c>
      <c r="B3" s="27"/>
      <c r="C3" s="27"/>
      <c r="D3" s="27"/>
      <c r="E3" s="27"/>
      <c r="F3" s="27"/>
      <c r="G3" s="28"/>
      <c r="H3" s="28"/>
      <c r="I3" s="38" t="s">
        <v>3</v>
      </c>
      <c r="J3" s="38"/>
      <c r="K3" s="38"/>
      <c r="L3" s="37"/>
      <c r="M3" s="39"/>
      <c r="N3" s="40"/>
      <c r="O3" s="40"/>
      <c r="P3" s="40"/>
      <c r="Q3" s="40"/>
      <c r="R3" s="40"/>
      <c r="S3" s="40"/>
    </row>
    <row r="4" spans="1:19" ht="30" customHeight="1">
      <c r="A4" s="29" t="s">
        <v>4</v>
      </c>
      <c r="B4" s="30" t="s">
        <v>5</v>
      </c>
      <c r="C4" s="31" t="s">
        <v>6</v>
      </c>
      <c r="D4" s="32" t="s">
        <v>7</v>
      </c>
      <c r="E4" s="32" t="s">
        <v>8</v>
      </c>
      <c r="F4" s="32" t="s">
        <v>9</v>
      </c>
      <c r="G4" s="33" t="s">
        <v>10</v>
      </c>
      <c r="H4" s="33" t="s">
        <v>11</v>
      </c>
      <c r="I4" s="33" t="s">
        <v>12</v>
      </c>
      <c r="J4" s="41" t="s">
        <v>13</v>
      </c>
      <c r="K4" s="42" t="s">
        <v>14</v>
      </c>
      <c r="L4" s="43" t="s">
        <v>15</v>
      </c>
      <c r="M4" s="32" t="s">
        <v>16</v>
      </c>
      <c r="N4" s="32" t="s">
        <v>17</v>
      </c>
      <c r="O4" s="29" t="s">
        <v>18</v>
      </c>
      <c r="P4" s="44"/>
      <c r="Q4" s="44"/>
      <c r="R4" s="44"/>
      <c r="S4" s="44"/>
    </row>
    <row r="5" spans="1:27" ht="14.25">
      <c r="A5" s="29"/>
      <c r="B5" s="30"/>
      <c r="C5" s="31"/>
      <c r="D5" s="32"/>
      <c r="E5" s="32"/>
      <c r="F5" s="32"/>
      <c r="G5" s="33"/>
      <c r="H5" s="33"/>
      <c r="I5" s="33"/>
      <c r="J5" s="41"/>
      <c r="K5" s="42"/>
      <c r="L5" s="43"/>
      <c r="M5" s="32"/>
      <c r="N5" s="32"/>
      <c r="O5" s="29"/>
      <c r="P5" s="44"/>
      <c r="Q5" s="44"/>
      <c r="R5" s="44"/>
      <c r="S5" s="44"/>
      <c r="T5" s="55" t="s">
        <v>19</v>
      </c>
      <c r="X5" s="56" t="s">
        <v>20</v>
      </c>
      <c r="Y5" s="56" t="s">
        <v>21</v>
      </c>
      <c r="Z5" s="56" t="s">
        <v>22</v>
      </c>
      <c r="AA5" s="56" t="s">
        <v>21</v>
      </c>
    </row>
    <row r="6" spans="1:27" s="16" customFormat="1" ht="22.5" customHeight="1">
      <c r="A6" s="34">
        <v>1</v>
      </c>
      <c r="B6" s="33" t="s">
        <v>23</v>
      </c>
      <c r="C6" s="35" t="s">
        <v>24</v>
      </c>
      <c r="D6" s="34">
        <v>1</v>
      </c>
      <c r="E6" s="34" t="s">
        <v>25</v>
      </c>
      <c r="F6" s="34">
        <v>3</v>
      </c>
      <c r="G6" s="36">
        <v>93.3</v>
      </c>
      <c r="H6" s="36">
        <f aca="true" t="shared" si="0" ref="H6:H23">G6-I6</f>
        <v>19.819999999999993</v>
      </c>
      <c r="I6" s="36">
        <v>73.48</v>
      </c>
      <c r="J6" s="45">
        <f aca="true" t="shared" si="1" ref="J6:J23">L6/G6</f>
        <v>6064.65166130761</v>
      </c>
      <c r="K6" s="46">
        <f aca="true" t="shared" si="2" ref="K6:K23">L6/I6</f>
        <v>7700.4899292324435</v>
      </c>
      <c r="L6" s="47">
        <v>565832</v>
      </c>
      <c r="M6" s="48" t="s">
        <v>26</v>
      </c>
      <c r="N6" s="49" t="s">
        <v>27</v>
      </c>
      <c r="O6" s="49" t="s">
        <v>28</v>
      </c>
      <c r="P6" s="50"/>
      <c r="Q6" s="57"/>
      <c r="R6" s="57"/>
      <c r="S6" s="57"/>
      <c r="T6" s="58">
        <v>521360</v>
      </c>
      <c r="U6" s="59">
        <f aca="true" t="shared" si="3" ref="U6:U23">T6/$W$152</f>
        <v>567620.8606488918</v>
      </c>
      <c r="X6" s="60">
        <v>565832</v>
      </c>
      <c r="Y6" s="59">
        <f aca="true" t="shared" si="4" ref="Y6:Y23">X6-T6</f>
        <v>44472</v>
      </c>
      <c r="Z6" s="59">
        <f aca="true" t="shared" si="5" ref="Z6:Z23">X6*0.85</f>
        <v>480957.2</v>
      </c>
      <c r="AA6" s="59">
        <f aca="true" t="shared" si="6" ref="AA6:AA23">T6-Z6</f>
        <v>40402.79999999999</v>
      </c>
    </row>
    <row r="7" spans="1:27" s="16" customFormat="1" ht="22.5" customHeight="1">
      <c r="A7" s="34">
        <v>2</v>
      </c>
      <c r="B7" s="33" t="s">
        <v>23</v>
      </c>
      <c r="C7" s="35" t="s">
        <v>24</v>
      </c>
      <c r="D7" s="34">
        <v>2</v>
      </c>
      <c r="E7" s="34" t="s">
        <v>25</v>
      </c>
      <c r="F7" s="34">
        <v>3</v>
      </c>
      <c r="G7" s="36">
        <v>93.3</v>
      </c>
      <c r="H7" s="36">
        <f t="shared" si="0"/>
        <v>19.819999999999993</v>
      </c>
      <c r="I7" s="36">
        <v>73.48</v>
      </c>
      <c r="J7" s="45">
        <f t="shared" si="1"/>
        <v>6173.183279742765</v>
      </c>
      <c r="K7" s="46">
        <f t="shared" si="2"/>
        <v>7838.296135002722</v>
      </c>
      <c r="L7" s="47">
        <v>575958</v>
      </c>
      <c r="M7" s="48" t="s">
        <v>26</v>
      </c>
      <c r="N7" s="49" t="s">
        <v>27</v>
      </c>
      <c r="O7" s="49" t="s">
        <v>28</v>
      </c>
      <c r="P7" s="50"/>
      <c r="Q7" s="57"/>
      <c r="R7" s="57"/>
      <c r="S7" s="57"/>
      <c r="T7" s="58">
        <v>530690</v>
      </c>
      <c r="U7" s="59">
        <f t="shared" si="3"/>
        <v>577778.7220687439</v>
      </c>
      <c r="X7" s="60">
        <v>575958</v>
      </c>
      <c r="Y7" s="59">
        <f t="shared" si="4"/>
        <v>45268</v>
      </c>
      <c r="Z7" s="59">
        <f t="shared" si="5"/>
        <v>489564.3</v>
      </c>
      <c r="AA7" s="59">
        <f t="shared" si="6"/>
        <v>41125.70000000001</v>
      </c>
    </row>
    <row r="8" spans="1:27" s="16" customFormat="1" ht="22.5" customHeight="1">
      <c r="A8" s="34">
        <v>3</v>
      </c>
      <c r="B8" s="33" t="s">
        <v>23</v>
      </c>
      <c r="C8" s="35" t="s">
        <v>24</v>
      </c>
      <c r="D8" s="34">
        <v>4</v>
      </c>
      <c r="E8" s="34" t="s">
        <v>25</v>
      </c>
      <c r="F8" s="34">
        <v>3</v>
      </c>
      <c r="G8" s="36">
        <v>93.3</v>
      </c>
      <c r="H8" s="36">
        <f t="shared" si="0"/>
        <v>19.819999999999993</v>
      </c>
      <c r="I8" s="36">
        <v>73.48</v>
      </c>
      <c r="J8" s="45">
        <f t="shared" si="1"/>
        <v>6368.542336548768</v>
      </c>
      <c r="K8" s="46">
        <f t="shared" si="2"/>
        <v>8086.35002721829</v>
      </c>
      <c r="L8" s="47">
        <v>594185</v>
      </c>
      <c r="M8" s="48" t="s">
        <v>26</v>
      </c>
      <c r="N8" s="49" t="s">
        <v>27</v>
      </c>
      <c r="O8" s="49" t="s">
        <v>28</v>
      </c>
      <c r="P8" s="50"/>
      <c r="Q8" s="57"/>
      <c r="R8" s="57"/>
      <c r="S8" s="57"/>
      <c r="T8" s="58">
        <v>547484</v>
      </c>
      <c r="U8" s="59">
        <f t="shared" si="3"/>
        <v>596062.872624478</v>
      </c>
      <c r="X8" s="60">
        <v>594185</v>
      </c>
      <c r="Y8" s="59">
        <f t="shared" si="4"/>
        <v>46701</v>
      </c>
      <c r="Z8" s="59">
        <f t="shared" si="5"/>
        <v>505057.25</v>
      </c>
      <c r="AA8" s="59">
        <f t="shared" si="6"/>
        <v>42426.75</v>
      </c>
    </row>
    <row r="9" spans="1:27" s="16" customFormat="1" ht="22.5" customHeight="1">
      <c r="A9" s="34">
        <v>4</v>
      </c>
      <c r="B9" s="33" t="s">
        <v>23</v>
      </c>
      <c r="C9" s="35" t="s">
        <v>24</v>
      </c>
      <c r="D9" s="34">
        <v>6</v>
      </c>
      <c r="E9" s="34" t="s">
        <v>25</v>
      </c>
      <c r="F9" s="34">
        <v>3</v>
      </c>
      <c r="G9" s="36">
        <v>93.3</v>
      </c>
      <c r="H9" s="36">
        <f t="shared" si="0"/>
        <v>19.819999999999993</v>
      </c>
      <c r="I9" s="36">
        <v>73.48</v>
      </c>
      <c r="J9" s="45">
        <f t="shared" si="1"/>
        <v>6455.359056806003</v>
      </c>
      <c r="K9" s="46">
        <f t="shared" si="2"/>
        <v>8196.584104518235</v>
      </c>
      <c r="L9" s="47">
        <v>602285</v>
      </c>
      <c r="M9" s="48" t="s">
        <v>26</v>
      </c>
      <c r="N9" s="49" t="s">
        <v>27</v>
      </c>
      <c r="O9" s="49" t="s">
        <v>28</v>
      </c>
      <c r="P9" s="50"/>
      <c r="Q9" s="57"/>
      <c r="R9" s="57"/>
      <c r="S9" s="57"/>
      <c r="T9" s="58">
        <v>554948</v>
      </c>
      <c r="U9" s="59">
        <f t="shared" si="3"/>
        <v>604189.1617603598</v>
      </c>
      <c r="X9" s="60">
        <v>602285</v>
      </c>
      <c r="Y9" s="59">
        <f t="shared" si="4"/>
        <v>47337</v>
      </c>
      <c r="Z9" s="59">
        <f t="shared" si="5"/>
        <v>511942.25</v>
      </c>
      <c r="AA9" s="59">
        <f t="shared" si="6"/>
        <v>43005.75</v>
      </c>
    </row>
    <row r="10" spans="1:27" s="16" customFormat="1" ht="22.5" customHeight="1">
      <c r="A10" s="34">
        <v>5</v>
      </c>
      <c r="B10" s="33" t="s">
        <v>23</v>
      </c>
      <c r="C10" s="35" t="s">
        <v>24</v>
      </c>
      <c r="D10" s="34">
        <v>7</v>
      </c>
      <c r="E10" s="34" t="s">
        <v>25</v>
      </c>
      <c r="F10" s="34">
        <v>3</v>
      </c>
      <c r="G10" s="36">
        <v>93.3</v>
      </c>
      <c r="H10" s="36">
        <f t="shared" si="0"/>
        <v>19.819999999999993</v>
      </c>
      <c r="I10" s="36">
        <v>73.48</v>
      </c>
      <c r="J10" s="45">
        <f t="shared" si="1"/>
        <v>6455.359056806003</v>
      </c>
      <c r="K10" s="46">
        <f t="shared" si="2"/>
        <v>8196.584104518235</v>
      </c>
      <c r="L10" s="47">
        <v>602285</v>
      </c>
      <c r="M10" s="48" t="s">
        <v>26</v>
      </c>
      <c r="N10" s="49" t="s">
        <v>27</v>
      </c>
      <c r="O10" s="49" t="s">
        <v>28</v>
      </c>
      <c r="P10" s="50"/>
      <c r="Q10" s="57"/>
      <c r="R10" s="57"/>
      <c r="S10" s="57"/>
      <c r="T10" s="58">
        <v>554948</v>
      </c>
      <c r="U10" s="59">
        <f t="shared" si="3"/>
        <v>604189.1617603598</v>
      </c>
      <c r="X10" s="60">
        <v>602285</v>
      </c>
      <c r="Y10" s="59">
        <f t="shared" si="4"/>
        <v>47337</v>
      </c>
      <c r="Z10" s="59">
        <f t="shared" si="5"/>
        <v>511942.25</v>
      </c>
      <c r="AA10" s="59">
        <f t="shared" si="6"/>
        <v>43005.75</v>
      </c>
    </row>
    <row r="11" spans="1:27" s="16" customFormat="1" ht="22.5" customHeight="1">
      <c r="A11" s="34">
        <v>6</v>
      </c>
      <c r="B11" s="33" t="s">
        <v>23</v>
      </c>
      <c r="C11" s="35" t="s">
        <v>24</v>
      </c>
      <c r="D11" s="34">
        <v>8</v>
      </c>
      <c r="E11" s="34" t="s">
        <v>25</v>
      </c>
      <c r="F11" s="34">
        <v>3</v>
      </c>
      <c r="G11" s="36">
        <v>93.3</v>
      </c>
      <c r="H11" s="36">
        <f t="shared" si="0"/>
        <v>19.819999999999993</v>
      </c>
      <c r="I11" s="36">
        <v>73.48</v>
      </c>
      <c r="J11" s="45">
        <f t="shared" si="1"/>
        <v>6455.359056806003</v>
      </c>
      <c r="K11" s="46">
        <f t="shared" si="2"/>
        <v>8196.584104518235</v>
      </c>
      <c r="L11" s="47">
        <v>602285</v>
      </c>
      <c r="M11" s="48" t="s">
        <v>26</v>
      </c>
      <c r="N11" s="49" t="s">
        <v>27</v>
      </c>
      <c r="O11" s="49" t="s">
        <v>28</v>
      </c>
      <c r="P11" s="50"/>
      <c r="Q11" s="57"/>
      <c r="R11" s="57"/>
      <c r="S11" s="57"/>
      <c r="T11" s="58">
        <v>554948</v>
      </c>
      <c r="U11" s="59">
        <f t="shared" si="3"/>
        <v>604189.1617603598</v>
      </c>
      <c r="X11" s="60">
        <v>602285</v>
      </c>
      <c r="Y11" s="59">
        <f t="shared" si="4"/>
        <v>47337</v>
      </c>
      <c r="Z11" s="59">
        <f t="shared" si="5"/>
        <v>511942.25</v>
      </c>
      <c r="AA11" s="59">
        <f t="shared" si="6"/>
        <v>43005.75</v>
      </c>
    </row>
    <row r="12" spans="1:27" s="16" customFormat="1" ht="22.5" customHeight="1">
      <c r="A12" s="34">
        <v>7</v>
      </c>
      <c r="B12" s="33" t="s">
        <v>23</v>
      </c>
      <c r="C12" s="35" t="s">
        <v>24</v>
      </c>
      <c r="D12" s="34">
        <v>9</v>
      </c>
      <c r="E12" s="34" t="s">
        <v>25</v>
      </c>
      <c r="F12" s="34">
        <v>3</v>
      </c>
      <c r="G12" s="36">
        <v>93.3</v>
      </c>
      <c r="H12" s="36">
        <f t="shared" si="0"/>
        <v>19.819999999999993</v>
      </c>
      <c r="I12" s="36">
        <v>73.48</v>
      </c>
      <c r="J12" s="45">
        <f t="shared" si="1"/>
        <v>6487.920685959271</v>
      </c>
      <c r="K12" s="46">
        <f t="shared" si="2"/>
        <v>8237.928688078387</v>
      </c>
      <c r="L12" s="47">
        <v>605323</v>
      </c>
      <c r="M12" s="48" t="s">
        <v>26</v>
      </c>
      <c r="N12" s="49" t="s">
        <v>27</v>
      </c>
      <c r="O12" s="49" t="s">
        <v>28</v>
      </c>
      <c r="P12" s="50"/>
      <c r="Q12" s="57"/>
      <c r="R12" s="57"/>
      <c r="S12" s="57"/>
      <c r="T12" s="58">
        <v>557747</v>
      </c>
      <c r="U12" s="59">
        <f t="shared" si="3"/>
        <v>607236.5201863154</v>
      </c>
      <c r="X12" s="60">
        <v>605323</v>
      </c>
      <c r="Y12" s="59">
        <f t="shared" si="4"/>
        <v>47576</v>
      </c>
      <c r="Z12" s="59">
        <f t="shared" si="5"/>
        <v>514524.55</v>
      </c>
      <c r="AA12" s="59">
        <f t="shared" si="6"/>
        <v>43222.45000000001</v>
      </c>
    </row>
    <row r="13" spans="1:27" s="16" customFormat="1" ht="22.5" customHeight="1">
      <c r="A13" s="34">
        <v>8</v>
      </c>
      <c r="B13" s="33" t="s">
        <v>23</v>
      </c>
      <c r="C13" s="35" t="s">
        <v>24</v>
      </c>
      <c r="D13" s="34">
        <v>10</v>
      </c>
      <c r="E13" s="34" t="s">
        <v>25</v>
      </c>
      <c r="F13" s="34">
        <v>3</v>
      </c>
      <c r="G13" s="36">
        <v>93.3</v>
      </c>
      <c r="H13" s="36">
        <f t="shared" si="0"/>
        <v>19.819999999999993</v>
      </c>
      <c r="I13" s="36">
        <v>73.48</v>
      </c>
      <c r="J13" s="45">
        <f t="shared" si="1"/>
        <v>6487.920685959271</v>
      </c>
      <c r="K13" s="46">
        <f t="shared" si="2"/>
        <v>8237.928688078387</v>
      </c>
      <c r="L13" s="47">
        <v>605323</v>
      </c>
      <c r="M13" s="48" t="s">
        <v>26</v>
      </c>
      <c r="N13" s="49" t="s">
        <v>27</v>
      </c>
      <c r="O13" s="49" t="s">
        <v>28</v>
      </c>
      <c r="P13" s="50"/>
      <c r="Q13" s="57"/>
      <c r="R13" s="57"/>
      <c r="S13" s="57"/>
      <c r="T13" s="58">
        <v>557747</v>
      </c>
      <c r="U13" s="59">
        <f t="shared" si="3"/>
        <v>607236.5201863154</v>
      </c>
      <c r="X13" s="60">
        <v>605323</v>
      </c>
      <c r="Y13" s="59">
        <f t="shared" si="4"/>
        <v>47576</v>
      </c>
      <c r="Z13" s="59">
        <f t="shared" si="5"/>
        <v>514524.55</v>
      </c>
      <c r="AA13" s="59">
        <f t="shared" si="6"/>
        <v>43222.45000000001</v>
      </c>
    </row>
    <row r="14" spans="1:27" s="16" customFormat="1" ht="22.5" customHeight="1">
      <c r="A14" s="34">
        <v>9</v>
      </c>
      <c r="B14" s="33" t="s">
        <v>23</v>
      </c>
      <c r="C14" s="35" t="s">
        <v>24</v>
      </c>
      <c r="D14" s="34">
        <v>11</v>
      </c>
      <c r="E14" s="34" t="s">
        <v>25</v>
      </c>
      <c r="F14" s="34">
        <v>3</v>
      </c>
      <c r="G14" s="36">
        <v>93.3</v>
      </c>
      <c r="H14" s="36">
        <f t="shared" si="0"/>
        <v>19.819999999999993</v>
      </c>
      <c r="I14" s="36">
        <v>73.48</v>
      </c>
      <c r="J14" s="45">
        <f t="shared" si="1"/>
        <v>6487.920685959271</v>
      </c>
      <c r="K14" s="46">
        <f t="shared" si="2"/>
        <v>8237.928688078387</v>
      </c>
      <c r="L14" s="47">
        <v>605323</v>
      </c>
      <c r="M14" s="48" t="s">
        <v>26</v>
      </c>
      <c r="N14" s="49" t="s">
        <v>27</v>
      </c>
      <c r="O14" s="49" t="s">
        <v>28</v>
      </c>
      <c r="P14" s="50"/>
      <c r="Q14" s="57"/>
      <c r="R14" s="57"/>
      <c r="S14" s="57"/>
      <c r="T14" s="58">
        <v>557747</v>
      </c>
      <c r="U14" s="59">
        <f t="shared" si="3"/>
        <v>607236.5201863154</v>
      </c>
      <c r="X14" s="60">
        <v>605323</v>
      </c>
      <c r="Y14" s="59">
        <f t="shared" si="4"/>
        <v>47576</v>
      </c>
      <c r="Z14" s="59">
        <f t="shared" si="5"/>
        <v>514524.55</v>
      </c>
      <c r="AA14" s="59">
        <f t="shared" si="6"/>
        <v>43222.45000000001</v>
      </c>
    </row>
    <row r="15" spans="1:27" s="16" customFormat="1" ht="22.5" customHeight="1">
      <c r="A15" s="34">
        <v>10</v>
      </c>
      <c r="B15" s="33" t="s">
        <v>23</v>
      </c>
      <c r="C15" s="35" t="s">
        <v>24</v>
      </c>
      <c r="D15" s="34">
        <v>12</v>
      </c>
      <c r="E15" s="34" t="s">
        <v>25</v>
      </c>
      <c r="F15" s="34">
        <v>3</v>
      </c>
      <c r="G15" s="36">
        <v>93.3</v>
      </c>
      <c r="H15" s="36">
        <f t="shared" si="0"/>
        <v>19.819999999999993</v>
      </c>
      <c r="I15" s="36">
        <v>73.48</v>
      </c>
      <c r="J15" s="45">
        <f t="shared" si="1"/>
        <v>6520.48231511254</v>
      </c>
      <c r="K15" s="46">
        <f t="shared" si="2"/>
        <v>8279.27327163854</v>
      </c>
      <c r="L15" s="47">
        <v>608361</v>
      </c>
      <c r="M15" s="48" t="s">
        <v>26</v>
      </c>
      <c r="N15" s="49" t="s">
        <v>27</v>
      </c>
      <c r="O15" s="49" t="s">
        <v>28</v>
      </c>
      <c r="P15" s="50"/>
      <c r="Q15" s="57"/>
      <c r="R15" s="57"/>
      <c r="S15" s="57"/>
      <c r="T15" s="58">
        <v>560546</v>
      </c>
      <c r="U15" s="59">
        <f t="shared" si="3"/>
        <v>610283.878612271</v>
      </c>
      <c r="X15" s="60">
        <v>608361</v>
      </c>
      <c r="Y15" s="59">
        <f t="shared" si="4"/>
        <v>47815</v>
      </c>
      <c r="Z15" s="59">
        <f t="shared" si="5"/>
        <v>517106.85</v>
      </c>
      <c r="AA15" s="59">
        <f t="shared" si="6"/>
        <v>43439.15000000002</v>
      </c>
    </row>
    <row r="16" spans="1:27" s="16" customFormat="1" ht="22.5" customHeight="1">
      <c r="A16" s="34">
        <v>11</v>
      </c>
      <c r="B16" s="33" t="s">
        <v>23</v>
      </c>
      <c r="C16" s="35" t="s">
        <v>24</v>
      </c>
      <c r="D16" s="34">
        <v>13</v>
      </c>
      <c r="E16" s="34" t="s">
        <v>25</v>
      </c>
      <c r="F16" s="34">
        <v>3</v>
      </c>
      <c r="G16" s="36">
        <v>93.3</v>
      </c>
      <c r="H16" s="36">
        <f t="shared" si="0"/>
        <v>19.819999999999993</v>
      </c>
      <c r="I16" s="36">
        <v>73.48</v>
      </c>
      <c r="J16" s="45">
        <f t="shared" si="1"/>
        <v>6520.48231511254</v>
      </c>
      <c r="K16" s="46">
        <f t="shared" si="2"/>
        <v>8279.27327163854</v>
      </c>
      <c r="L16" s="47">
        <v>608361</v>
      </c>
      <c r="M16" s="48" t="s">
        <v>26</v>
      </c>
      <c r="N16" s="49" t="s">
        <v>27</v>
      </c>
      <c r="O16" s="49" t="s">
        <v>28</v>
      </c>
      <c r="P16" s="50"/>
      <c r="Q16" s="57"/>
      <c r="R16" s="57"/>
      <c r="S16" s="57"/>
      <c r="T16" s="58">
        <v>560546</v>
      </c>
      <c r="U16" s="59">
        <f t="shared" si="3"/>
        <v>610283.878612271</v>
      </c>
      <c r="X16" s="60">
        <v>608361</v>
      </c>
      <c r="Y16" s="59">
        <f t="shared" si="4"/>
        <v>47815</v>
      </c>
      <c r="Z16" s="59">
        <f t="shared" si="5"/>
        <v>517106.85</v>
      </c>
      <c r="AA16" s="59">
        <f t="shared" si="6"/>
        <v>43439.15000000002</v>
      </c>
    </row>
    <row r="17" spans="1:27" s="16" customFormat="1" ht="22.5" customHeight="1">
      <c r="A17" s="34">
        <v>12</v>
      </c>
      <c r="B17" s="33" t="s">
        <v>23</v>
      </c>
      <c r="C17" s="35" t="s">
        <v>24</v>
      </c>
      <c r="D17" s="34">
        <v>14</v>
      </c>
      <c r="E17" s="34" t="s">
        <v>25</v>
      </c>
      <c r="F17" s="34">
        <v>3</v>
      </c>
      <c r="G17" s="36">
        <v>93.3</v>
      </c>
      <c r="H17" s="36">
        <f t="shared" si="0"/>
        <v>19.819999999999993</v>
      </c>
      <c r="I17" s="36">
        <v>73.48</v>
      </c>
      <c r="J17" s="45">
        <f t="shared" si="1"/>
        <v>6520.48231511254</v>
      </c>
      <c r="K17" s="46">
        <f t="shared" si="2"/>
        <v>8279.27327163854</v>
      </c>
      <c r="L17" s="47">
        <v>608361</v>
      </c>
      <c r="M17" s="48" t="s">
        <v>26</v>
      </c>
      <c r="N17" s="49" t="s">
        <v>27</v>
      </c>
      <c r="O17" s="49" t="s">
        <v>28</v>
      </c>
      <c r="P17" s="50"/>
      <c r="Q17" s="57"/>
      <c r="R17" s="57"/>
      <c r="S17" s="57"/>
      <c r="T17" s="58">
        <v>560546</v>
      </c>
      <c r="U17" s="59">
        <f t="shared" si="3"/>
        <v>610283.878612271</v>
      </c>
      <c r="X17" s="60">
        <v>608361</v>
      </c>
      <c r="Y17" s="59">
        <f t="shared" si="4"/>
        <v>47815</v>
      </c>
      <c r="Z17" s="59">
        <f t="shared" si="5"/>
        <v>517106.85</v>
      </c>
      <c r="AA17" s="59">
        <f t="shared" si="6"/>
        <v>43439.15000000002</v>
      </c>
    </row>
    <row r="18" spans="1:27" s="16" customFormat="1" ht="22.5" customHeight="1">
      <c r="A18" s="34">
        <v>13</v>
      </c>
      <c r="B18" s="33" t="s">
        <v>23</v>
      </c>
      <c r="C18" s="35" t="s">
        <v>24</v>
      </c>
      <c r="D18" s="34">
        <v>15</v>
      </c>
      <c r="E18" s="34" t="s">
        <v>25</v>
      </c>
      <c r="F18" s="34">
        <v>3</v>
      </c>
      <c r="G18" s="36">
        <v>93.3</v>
      </c>
      <c r="H18" s="36">
        <f t="shared" si="0"/>
        <v>19.819999999999993</v>
      </c>
      <c r="I18" s="36">
        <v>73.48</v>
      </c>
      <c r="J18" s="45">
        <f t="shared" si="1"/>
        <v>6563.890675241158</v>
      </c>
      <c r="K18" s="46">
        <f t="shared" si="2"/>
        <v>8334.390310288514</v>
      </c>
      <c r="L18" s="47">
        <v>612411</v>
      </c>
      <c r="M18" s="48" t="s">
        <v>26</v>
      </c>
      <c r="N18" s="49" t="s">
        <v>27</v>
      </c>
      <c r="O18" s="49" t="s">
        <v>28</v>
      </c>
      <c r="P18" s="50"/>
      <c r="Q18" s="57"/>
      <c r="R18" s="57"/>
      <c r="S18" s="57"/>
      <c r="T18" s="58">
        <v>564278</v>
      </c>
      <c r="U18" s="59">
        <f t="shared" si="3"/>
        <v>614347.023180212</v>
      </c>
      <c r="X18" s="60">
        <v>612411</v>
      </c>
      <c r="Y18" s="59">
        <f t="shared" si="4"/>
        <v>48133</v>
      </c>
      <c r="Z18" s="59">
        <f t="shared" si="5"/>
        <v>520549.35</v>
      </c>
      <c r="AA18" s="59">
        <f t="shared" si="6"/>
        <v>43728.65000000002</v>
      </c>
    </row>
    <row r="19" spans="1:27" s="16" customFormat="1" ht="22.5" customHeight="1">
      <c r="A19" s="34">
        <v>14</v>
      </c>
      <c r="B19" s="33" t="s">
        <v>23</v>
      </c>
      <c r="C19" s="35" t="s">
        <v>24</v>
      </c>
      <c r="D19" s="34">
        <v>16</v>
      </c>
      <c r="E19" s="34" t="s">
        <v>25</v>
      </c>
      <c r="F19" s="34">
        <v>3</v>
      </c>
      <c r="G19" s="36">
        <v>93.3</v>
      </c>
      <c r="H19" s="36">
        <f t="shared" si="0"/>
        <v>19.819999999999993</v>
      </c>
      <c r="I19" s="36">
        <v>73.48</v>
      </c>
      <c r="J19" s="45">
        <f t="shared" si="1"/>
        <v>6563.890675241158</v>
      </c>
      <c r="K19" s="46">
        <f t="shared" si="2"/>
        <v>8334.390310288514</v>
      </c>
      <c r="L19" s="47">
        <v>612411</v>
      </c>
      <c r="M19" s="48" t="s">
        <v>26</v>
      </c>
      <c r="N19" s="49" t="s">
        <v>27</v>
      </c>
      <c r="O19" s="49" t="s">
        <v>28</v>
      </c>
      <c r="P19" s="50"/>
      <c r="Q19" s="57"/>
      <c r="R19" s="57"/>
      <c r="S19" s="57"/>
      <c r="T19" s="58">
        <v>564278</v>
      </c>
      <c r="U19" s="59">
        <f t="shared" si="3"/>
        <v>614347.023180212</v>
      </c>
      <c r="X19" s="60">
        <v>612411</v>
      </c>
      <c r="Y19" s="59">
        <f t="shared" si="4"/>
        <v>48133</v>
      </c>
      <c r="Z19" s="59">
        <f t="shared" si="5"/>
        <v>520549.35</v>
      </c>
      <c r="AA19" s="59">
        <f t="shared" si="6"/>
        <v>43728.65000000002</v>
      </c>
    </row>
    <row r="20" spans="1:27" s="16" customFormat="1" ht="22.5" customHeight="1">
      <c r="A20" s="34">
        <v>15</v>
      </c>
      <c r="B20" s="33" t="s">
        <v>23</v>
      </c>
      <c r="C20" s="35" t="s">
        <v>24</v>
      </c>
      <c r="D20" s="34">
        <v>17</v>
      </c>
      <c r="E20" s="34" t="s">
        <v>25</v>
      </c>
      <c r="F20" s="34">
        <v>3</v>
      </c>
      <c r="G20" s="36">
        <v>93.3</v>
      </c>
      <c r="H20" s="36">
        <f t="shared" si="0"/>
        <v>19.819999999999993</v>
      </c>
      <c r="I20" s="36">
        <v>73.48</v>
      </c>
      <c r="J20" s="45">
        <f t="shared" si="1"/>
        <v>6563.890675241158</v>
      </c>
      <c r="K20" s="46">
        <f t="shared" si="2"/>
        <v>8334.390310288514</v>
      </c>
      <c r="L20" s="47">
        <v>612411</v>
      </c>
      <c r="M20" s="48" t="s">
        <v>26</v>
      </c>
      <c r="N20" s="49" t="s">
        <v>27</v>
      </c>
      <c r="O20" s="49" t="s">
        <v>28</v>
      </c>
      <c r="P20" s="50"/>
      <c r="Q20" s="57"/>
      <c r="R20" s="57"/>
      <c r="S20" s="57"/>
      <c r="T20" s="58">
        <v>564278</v>
      </c>
      <c r="U20" s="59">
        <f t="shared" si="3"/>
        <v>614347.023180212</v>
      </c>
      <c r="X20" s="60">
        <v>612411</v>
      </c>
      <c r="Y20" s="59">
        <f t="shared" si="4"/>
        <v>48133</v>
      </c>
      <c r="Z20" s="59">
        <f t="shared" si="5"/>
        <v>520549.35</v>
      </c>
      <c r="AA20" s="59">
        <f t="shared" si="6"/>
        <v>43728.65000000002</v>
      </c>
    </row>
    <row r="21" spans="1:27" s="16" customFormat="1" ht="22.5" customHeight="1">
      <c r="A21" s="34">
        <v>16</v>
      </c>
      <c r="B21" s="33" t="s">
        <v>23</v>
      </c>
      <c r="C21" s="35" t="s">
        <v>24</v>
      </c>
      <c r="D21" s="34">
        <v>18</v>
      </c>
      <c r="E21" s="34" t="s">
        <v>25</v>
      </c>
      <c r="F21" s="34">
        <v>3</v>
      </c>
      <c r="G21" s="36">
        <v>93.3</v>
      </c>
      <c r="H21" s="36">
        <f t="shared" si="0"/>
        <v>19.819999999999993</v>
      </c>
      <c r="I21" s="36">
        <v>73.48</v>
      </c>
      <c r="J21" s="45">
        <f t="shared" si="1"/>
        <v>6509.62486602358</v>
      </c>
      <c r="K21" s="46">
        <f t="shared" si="2"/>
        <v>8265.487207403374</v>
      </c>
      <c r="L21" s="47">
        <v>607348</v>
      </c>
      <c r="M21" s="48" t="s">
        <v>26</v>
      </c>
      <c r="N21" s="49" t="s">
        <v>27</v>
      </c>
      <c r="O21" s="49" t="s">
        <v>28</v>
      </c>
      <c r="P21" s="50"/>
      <c r="Q21" s="57"/>
      <c r="R21" s="57"/>
      <c r="S21" s="57"/>
      <c r="T21" s="58">
        <v>559613</v>
      </c>
      <c r="U21" s="59">
        <f t="shared" si="3"/>
        <v>609268.0924702858</v>
      </c>
      <c r="X21" s="60">
        <v>607348</v>
      </c>
      <c r="Y21" s="59">
        <f t="shared" si="4"/>
        <v>47735</v>
      </c>
      <c r="Z21" s="59">
        <f t="shared" si="5"/>
        <v>516245.8</v>
      </c>
      <c r="AA21" s="59">
        <f t="shared" si="6"/>
        <v>43367.20000000001</v>
      </c>
    </row>
    <row r="22" spans="1:27" s="16" customFormat="1" ht="22.5" customHeight="1">
      <c r="A22" s="34">
        <v>17</v>
      </c>
      <c r="B22" s="33" t="s">
        <v>23</v>
      </c>
      <c r="C22" s="35" t="s">
        <v>24</v>
      </c>
      <c r="D22" s="34">
        <v>19</v>
      </c>
      <c r="E22" s="34" t="s">
        <v>25</v>
      </c>
      <c r="F22" s="34">
        <v>3</v>
      </c>
      <c r="G22" s="36">
        <v>93.3</v>
      </c>
      <c r="H22" s="36">
        <f t="shared" si="0"/>
        <v>19.819999999999993</v>
      </c>
      <c r="I22" s="36">
        <v>73.48</v>
      </c>
      <c r="J22" s="45">
        <f t="shared" si="1"/>
        <v>6553.033226152197</v>
      </c>
      <c r="K22" s="46">
        <f t="shared" si="2"/>
        <v>8320.604246053348</v>
      </c>
      <c r="L22" s="47">
        <v>611398</v>
      </c>
      <c r="M22" s="48" t="s">
        <v>26</v>
      </c>
      <c r="N22" s="49" t="s">
        <v>27</v>
      </c>
      <c r="O22" s="49" t="s">
        <v>28</v>
      </c>
      <c r="P22" s="50"/>
      <c r="Q22" s="57"/>
      <c r="R22" s="57"/>
      <c r="S22" s="57"/>
      <c r="T22" s="58">
        <v>563345</v>
      </c>
      <c r="U22" s="59">
        <f t="shared" si="3"/>
        <v>613331.2370382268</v>
      </c>
      <c r="X22" s="60">
        <v>611398</v>
      </c>
      <c r="Y22" s="59">
        <f t="shared" si="4"/>
        <v>48053</v>
      </c>
      <c r="Z22" s="59">
        <f t="shared" si="5"/>
        <v>519688.3</v>
      </c>
      <c r="AA22" s="59">
        <f t="shared" si="6"/>
        <v>43656.70000000001</v>
      </c>
    </row>
    <row r="23" spans="1:27" s="16" customFormat="1" ht="22.5" customHeight="1">
      <c r="A23" s="34">
        <v>18</v>
      </c>
      <c r="B23" s="33" t="s">
        <v>23</v>
      </c>
      <c r="C23" s="35" t="s">
        <v>24</v>
      </c>
      <c r="D23" s="34">
        <v>20</v>
      </c>
      <c r="E23" s="34" t="s">
        <v>25</v>
      </c>
      <c r="F23" s="34">
        <v>3</v>
      </c>
      <c r="G23" s="36">
        <v>93.3</v>
      </c>
      <c r="H23" s="36">
        <f t="shared" si="0"/>
        <v>19.819999999999993</v>
      </c>
      <c r="I23" s="36">
        <v>73.48</v>
      </c>
      <c r="J23" s="45">
        <f t="shared" si="1"/>
        <v>7470.525187566988</v>
      </c>
      <c r="K23" s="46">
        <f t="shared" si="2"/>
        <v>9485.574305933587</v>
      </c>
      <c r="L23" s="47">
        <v>697000</v>
      </c>
      <c r="M23" s="48" t="s">
        <v>26</v>
      </c>
      <c r="N23" s="49" t="s">
        <v>27</v>
      </c>
      <c r="O23" s="51" t="s">
        <v>28</v>
      </c>
      <c r="P23" s="50"/>
      <c r="Q23" s="57"/>
      <c r="R23" s="57"/>
      <c r="S23" s="57"/>
      <c r="T23" s="58">
        <v>554015</v>
      </c>
      <c r="U23" s="59">
        <f t="shared" si="3"/>
        <v>603173.3756183746</v>
      </c>
      <c r="X23" s="60">
        <v>601273</v>
      </c>
      <c r="Y23" s="59">
        <f t="shared" si="4"/>
        <v>47258</v>
      </c>
      <c r="Z23" s="59">
        <f t="shared" si="5"/>
        <v>511082.05</v>
      </c>
      <c r="AA23" s="59">
        <f t="shared" si="6"/>
        <v>42932.95000000001</v>
      </c>
    </row>
    <row r="24" spans="1:27" s="16" customFormat="1" ht="22.5" customHeight="1">
      <c r="A24" s="34">
        <v>19</v>
      </c>
      <c r="B24" s="33" t="s">
        <v>23</v>
      </c>
      <c r="C24" s="35" t="s">
        <v>29</v>
      </c>
      <c r="D24" s="34">
        <v>2</v>
      </c>
      <c r="E24" s="34" t="s">
        <v>25</v>
      </c>
      <c r="F24" s="34">
        <v>3</v>
      </c>
      <c r="G24" s="36">
        <v>103.51</v>
      </c>
      <c r="H24" s="36">
        <f aca="true" t="shared" si="7" ref="H24:H47">G24-I24</f>
        <v>21.99000000000001</v>
      </c>
      <c r="I24" s="36">
        <v>81.52</v>
      </c>
      <c r="J24" s="45">
        <f aca="true" t="shared" si="8" ref="J24:J47">L24/G24</f>
        <v>6411.950536180079</v>
      </c>
      <c r="K24" s="46">
        <f aca="true" t="shared" si="9" ref="K24:K47">L24/I24</f>
        <v>8141.5726202158985</v>
      </c>
      <c r="L24" s="47">
        <v>663701</v>
      </c>
      <c r="M24" s="48" t="s">
        <v>26</v>
      </c>
      <c r="N24" s="49" t="s">
        <v>27</v>
      </c>
      <c r="O24" s="49" t="s">
        <v>28</v>
      </c>
      <c r="P24" s="50"/>
      <c r="Q24" s="57"/>
      <c r="R24" s="57"/>
      <c r="S24" s="57"/>
      <c r="T24" s="58">
        <v>611537</v>
      </c>
      <c r="U24" s="59">
        <f aca="true" t="shared" si="10" ref="U24:U47">T24/$W$152</f>
        <v>665799.3675361387</v>
      </c>
      <c r="X24" s="60">
        <v>663701</v>
      </c>
      <c r="Y24" s="59">
        <f aca="true" t="shared" si="11" ref="Y24:Y47">X24-T24</f>
        <v>52164</v>
      </c>
      <c r="Z24" s="59">
        <f aca="true" t="shared" si="12" ref="Z24:Z47">X24*0.85</f>
        <v>564145.85</v>
      </c>
      <c r="AA24" s="59">
        <f aca="true" t="shared" si="13" ref="AA24:AA47">T24-Z24</f>
        <v>47391.15000000002</v>
      </c>
    </row>
    <row r="25" spans="1:27" s="16" customFormat="1" ht="22.5" customHeight="1">
      <c r="A25" s="34">
        <v>20</v>
      </c>
      <c r="B25" s="33" t="s">
        <v>23</v>
      </c>
      <c r="C25" s="35" t="s">
        <v>29</v>
      </c>
      <c r="D25" s="34">
        <v>3</v>
      </c>
      <c r="E25" s="34" t="s">
        <v>25</v>
      </c>
      <c r="F25" s="34">
        <v>3</v>
      </c>
      <c r="G25" s="36">
        <v>103.51</v>
      </c>
      <c r="H25" s="36">
        <f t="shared" si="7"/>
        <v>21.99000000000001</v>
      </c>
      <c r="I25" s="36">
        <v>81.52</v>
      </c>
      <c r="J25" s="45">
        <f t="shared" si="8"/>
        <v>6958.004057578977</v>
      </c>
      <c r="K25" s="46">
        <f t="shared" si="9"/>
        <v>8834.923945044162</v>
      </c>
      <c r="L25" s="47">
        <v>720223</v>
      </c>
      <c r="M25" s="48" t="s">
        <v>26</v>
      </c>
      <c r="N25" s="49" t="s">
        <v>27</v>
      </c>
      <c r="O25" s="49" t="s">
        <v>28</v>
      </c>
      <c r="P25" s="50"/>
      <c r="Q25" s="57"/>
      <c r="R25" s="57"/>
      <c r="S25" s="57"/>
      <c r="T25" s="58">
        <v>616713</v>
      </c>
      <c r="U25" s="61">
        <f t="shared" si="10"/>
        <v>671434.6398522325</v>
      </c>
      <c r="V25" s="16">
        <v>1000</v>
      </c>
      <c r="W25" s="16">
        <f>V25*G25</f>
        <v>103510</v>
      </c>
      <c r="X25" s="60">
        <v>720223</v>
      </c>
      <c r="Y25" s="59">
        <f t="shared" si="11"/>
        <v>103510</v>
      </c>
      <c r="Z25" s="59">
        <f t="shared" si="12"/>
        <v>612189.5499999999</v>
      </c>
      <c r="AA25" s="59">
        <f t="shared" si="13"/>
        <v>4523.45000000007</v>
      </c>
    </row>
    <row r="26" spans="1:27" s="16" customFormat="1" ht="22.5" customHeight="1">
      <c r="A26" s="34">
        <v>21</v>
      </c>
      <c r="B26" s="33" t="s">
        <v>23</v>
      </c>
      <c r="C26" s="35" t="s">
        <v>29</v>
      </c>
      <c r="D26" s="34">
        <v>4</v>
      </c>
      <c r="E26" s="34" t="s">
        <v>25</v>
      </c>
      <c r="F26" s="34">
        <v>3</v>
      </c>
      <c r="G26" s="36">
        <v>103.51</v>
      </c>
      <c r="H26" s="36">
        <f t="shared" si="7"/>
        <v>21.99000000000001</v>
      </c>
      <c r="I26" s="36">
        <v>81.52</v>
      </c>
      <c r="J26" s="45">
        <f t="shared" si="8"/>
        <v>6574.756062216211</v>
      </c>
      <c r="K26" s="46">
        <f t="shared" si="9"/>
        <v>8348.294896957803</v>
      </c>
      <c r="L26" s="47">
        <v>680553</v>
      </c>
      <c r="M26" s="48" t="s">
        <v>26</v>
      </c>
      <c r="N26" s="49" t="s">
        <v>27</v>
      </c>
      <c r="O26" s="49" t="s">
        <v>28</v>
      </c>
      <c r="P26" s="50"/>
      <c r="Q26" s="57"/>
      <c r="R26" s="57"/>
      <c r="S26" s="57"/>
      <c r="T26" s="58">
        <v>627064</v>
      </c>
      <c r="U26" s="59">
        <f t="shared" si="10"/>
        <v>682704.0957532927</v>
      </c>
      <c r="X26" s="60">
        <v>680553</v>
      </c>
      <c r="Y26" s="59">
        <f t="shared" si="11"/>
        <v>53489</v>
      </c>
      <c r="Z26" s="59">
        <f t="shared" si="12"/>
        <v>578470.0499999999</v>
      </c>
      <c r="AA26" s="59">
        <f t="shared" si="13"/>
        <v>48593.95000000007</v>
      </c>
    </row>
    <row r="27" spans="1:27" s="16" customFormat="1" ht="22.5" customHeight="1">
      <c r="A27" s="34">
        <v>22</v>
      </c>
      <c r="B27" s="33" t="s">
        <v>23</v>
      </c>
      <c r="C27" s="35" t="s">
        <v>29</v>
      </c>
      <c r="D27" s="34">
        <v>13</v>
      </c>
      <c r="E27" s="34" t="s">
        <v>25</v>
      </c>
      <c r="F27" s="34">
        <v>3</v>
      </c>
      <c r="G27" s="36">
        <v>103.51</v>
      </c>
      <c r="H27" s="36">
        <f t="shared" si="7"/>
        <v>21.99000000000001</v>
      </c>
      <c r="I27" s="36">
        <v>81.52</v>
      </c>
      <c r="J27" s="45">
        <f t="shared" si="8"/>
        <v>6965.452613274079</v>
      </c>
      <c r="K27" s="46">
        <f t="shared" si="9"/>
        <v>8844.381746810599</v>
      </c>
      <c r="L27" s="47">
        <v>720994</v>
      </c>
      <c r="M27" s="48" t="s">
        <v>26</v>
      </c>
      <c r="N27" s="49" t="s">
        <v>27</v>
      </c>
      <c r="O27" s="49" t="s">
        <v>28</v>
      </c>
      <c r="P27" s="50"/>
      <c r="Q27" s="57"/>
      <c r="R27" s="57"/>
      <c r="S27" s="57"/>
      <c r="T27" s="58">
        <v>664327</v>
      </c>
      <c r="U27" s="59">
        <f t="shared" si="10"/>
        <v>723273.4837584323</v>
      </c>
      <c r="X27" s="60">
        <v>720994</v>
      </c>
      <c r="Y27" s="59">
        <f t="shared" si="11"/>
        <v>56667</v>
      </c>
      <c r="Z27" s="59">
        <f t="shared" si="12"/>
        <v>612844.9</v>
      </c>
      <c r="AA27" s="59">
        <f t="shared" si="13"/>
        <v>51482.09999999998</v>
      </c>
    </row>
    <row r="28" spans="1:27" s="16" customFormat="1" ht="22.5" customHeight="1">
      <c r="A28" s="34">
        <v>23</v>
      </c>
      <c r="B28" s="33" t="s">
        <v>23</v>
      </c>
      <c r="C28" s="35" t="s">
        <v>29</v>
      </c>
      <c r="D28" s="34">
        <v>14</v>
      </c>
      <c r="E28" s="34" t="s">
        <v>25</v>
      </c>
      <c r="F28" s="34">
        <v>3</v>
      </c>
      <c r="G28" s="36">
        <v>103.51</v>
      </c>
      <c r="H28" s="36">
        <f t="shared" si="7"/>
        <v>21.99000000000001</v>
      </c>
      <c r="I28" s="36">
        <v>81.52</v>
      </c>
      <c r="J28" s="45">
        <f t="shared" si="8"/>
        <v>6965.452613274079</v>
      </c>
      <c r="K28" s="46">
        <f t="shared" si="9"/>
        <v>8844.381746810599</v>
      </c>
      <c r="L28" s="47">
        <v>720994</v>
      </c>
      <c r="M28" s="48" t="s">
        <v>26</v>
      </c>
      <c r="N28" s="49" t="s">
        <v>27</v>
      </c>
      <c r="O28" s="49" t="s">
        <v>28</v>
      </c>
      <c r="P28" s="50"/>
      <c r="Q28" s="57"/>
      <c r="R28" s="57"/>
      <c r="S28" s="57"/>
      <c r="T28" s="58">
        <v>664327</v>
      </c>
      <c r="U28" s="59">
        <f t="shared" si="10"/>
        <v>723273.4837584323</v>
      </c>
      <c r="X28" s="60">
        <v>720994</v>
      </c>
      <c r="Y28" s="59">
        <f t="shared" si="11"/>
        <v>56667</v>
      </c>
      <c r="Z28" s="59">
        <f t="shared" si="12"/>
        <v>612844.9</v>
      </c>
      <c r="AA28" s="59">
        <f t="shared" si="13"/>
        <v>51482.09999999998</v>
      </c>
    </row>
    <row r="29" spans="1:27" s="16" customFormat="1" ht="22.5" customHeight="1">
      <c r="A29" s="34">
        <v>24</v>
      </c>
      <c r="B29" s="33" t="s">
        <v>23</v>
      </c>
      <c r="C29" s="35" t="s">
        <v>29</v>
      </c>
      <c r="D29" s="34">
        <v>15</v>
      </c>
      <c r="E29" s="34" t="s">
        <v>25</v>
      </c>
      <c r="F29" s="34">
        <v>3</v>
      </c>
      <c r="G29" s="36">
        <v>103.51</v>
      </c>
      <c r="H29" s="36">
        <f t="shared" si="7"/>
        <v>21.99000000000001</v>
      </c>
      <c r="I29" s="36">
        <v>81.52</v>
      </c>
      <c r="J29" s="45">
        <f t="shared" si="8"/>
        <v>7019.7275625543425</v>
      </c>
      <c r="K29" s="46">
        <f t="shared" si="9"/>
        <v>8913.297350343475</v>
      </c>
      <c r="L29" s="47">
        <v>726612</v>
      </c>
      <c r="M29" s="48" t="s">
        <v>26</v>
      </c>
      <c r="N29" s="49" t="s">
        <v>27</v>
      </c>
      <c r="O29" s="49" t="s">
        <v>28</v>
      </c>
      <c r="P29" s="50"/>
      <c r="Q29" s="57"/>
      <c r="R29" s="57"/>
      <c r="S29" s="57"/>
      <c r="T29" s="58">
        <v>669503</v>
      </c>
      <c r="U29" s="59">
        <f t="shared" si="10"/>
        <v>728908.7560745261</v>
      </c>
      <c r="X29" s="60">
        <v>726612</v>
      </c>
      <c r="Y29" s="59">
        <f t="shared" si="11"/>
        <v>57109</v>
      </c>
      <c r="Z29" s="59">
        <f t="shared" si="12"/>
        <v>617620.2</v>
      </c>
      <c r="AA29" s="59">
        <f t="shared" si="13"/>
        <v>51882.80000000005</v>
      </c>
    </row>
    <row r="30" spans="1:27" s="16" customFormat="1" ht="22.5" customHeight="1">
      <c r="A30" s="34">
        <v>25</v>
      </c>
      <c r="B30" s="33" t="s">
        <v>23</v>
      </c>
      <c r="C30" s="35" t="s">
        <v>29</v>
      </c>
      <c r="D30" s="34">
        <v>16</v>
      </c>
      <c r="E30" s="34" t="s">
        <v>25</v>
      </c>
      <c r="F30" s="34">
        <v>3</v>
      </c>
      <c r="G30" s="36">
        <v>103.51</v>
      </c>
      <c r="H30" s="36">
        <f t="shared" si="7"/>
        <v>21.99000000000001</v>
      </c>
      <c r="I30" s="36">
        <v>81.52</v>
      </c>
      <c r="J30" s="45">
        <f t="shared" si="8"/>
        <v>7019.7275625543425</v>
      </c>
      <c r="K30" s="46">
        <f t="shared" si="9"/>
        <v>8913.297350343475</v>
      </c>
      <c r="L30" s="47">
        <v>726612</v>
      </c>
      <c r="M30" s="48" t="s">
        <v>26</v>
      </c>
      <c r="N30" s="49" t="s">
        <v>27</v>
      </c>
      <c r="O30" s="49" t="s">
        <v>28</v>
      </c>
      <c r="P30" s="50"/>
      <c r="Q30" s="57"/>
      <c r="R30" s="57"/>
      <c r="S30" s="57"/>
      <c r="T30" s="58">
        <v>669503</v>
      </c>
      <c r="U30" s="59">
        <f t="shared" si="10"/>
        <v>728908.7560745261</v>
      </c>
      <c r="X30" s="60">
        <v>726612</v>
      </c>
      <c r="Y30" s="59">
        <f t="shared" si="11"/>
        <v>57109</v>
      </c>
      <c r="Z30" s="59">
        <f t="shared" si="12"/>
        <v>617620.2</v>
      </c>
      <c r="AA30" s="59">
        <f t="shared" si="13"/>
        <v>51882.80000000005</v>
      </c>
    </row>
    <row r="31" spans="1:27" s="16" customFormat="1" ht="22.5" customHeight="1">
      <c r="A31" s="34">
        <v>26</v>
      </c>
      <c r="B31" s="33" t="s">
        <v>23</v>
      </c>
      <c r="C31" s="35" t="s">
        <v>29</v>
      </c>
      <c r="D31" s="34">
        <v>17</v>
      </c>
      <c r="E31" s="34" t="s">
        <v>25</v>
      </c>
      <c r="F31" s="34">
        <v>3</v>
      </c>
      <c r="G31" s="36">
        <v>103.51</v>
      </c>
      <c r="H31" s="36">
        <f t="shared" si="7"/>
        <v>21.99000000000001</v>
      </c>
      <c r="I31" s="36">
        <v>81.52</v>
      </c>
      <c r="J31" s="45">
        <f t="shared" si="8"/>
        <v>7019.7275625543425</v>
      </c>
      <c r="K31" s="46">
        <f t="shared" si="9"/>
        <v>8913.297350343475</v>
      </c>
      <c r="L31" s="47">
        <v>726612</v>
      </c>
      <c r="M31" s="48" t="s">
        <v>26</v>
      </c>
      <c r="N31" s="49" t="s">
        <v>27</v>
      </c>
      <c r="O31" s="49" t="s">
        <v>28</v>
      </c>
      <c r="P31" s="50"/>
      <c r="Q31" s="57"/>
      <c r="R31" s="57"/>
      <c r="S31" s="57"/>
      <c r="T31" s="58">
        <v>669503</v>
      </c>
      <c r="U31" s="59">
        <f t="shared" si="10"/>
        <v>728908.7560745261</v>
      </c>
      <c r="X31" s="60">
        <v>726612</v>
      </c>
      <c r="Y31" s="59">
        <f t="shared" si="11"/>
        <v>57109</v>
      </c>
      <c r="Z31" s="59">
        <f t="shared" si="12"/>
        <v>617620.2</v>
      </c>
      <c r="AA31" s="59">
        <f t="shared" si="13"/>
        <v>51882.80000000005</v>
      </c>
    </row>
    <row r="32" spans="1:27" s="16" customFormat="1" ht="22.5" customHeight="1">
      <c r="A32" s="34">
        <v>27</v>
      </c>
      <c r="B32" s="33" t="s">
        <v>23</v>
      </c>
      <c r="C32" s="35" t="s">
        <v>29</v>
      </c>
      <c r="D32" s="34">
        <v>18</v>
      </c>
      <c r="E32" s="34" t="s">
        <v>25</v>
      </c>
      <c r="F32" s="34">
        <v>3</v>
      </c>
      <c r="G32" s="36">
        <v>103.51</v>
      </c>
      <c r="H32" s="36">
        <f t="shared" si="7"/>
        <v>21.99000000000001</v>
      </c>
      <c r="I32" s="36">
        <v>81.52</v>
      </c>
      <c r="J32" s="45">
        <f t="shared" si="8"/>
        <v>6965.452613274079</v>
      </c>
      <c r="K32" s="46">
        <f t="shared" si="9"/>
        <v>8844.381746810599</v>
      </c>
      <c r="L32" s="47">
        <v>720994</v>
      </c>
      <c r="M32" s="48" t="s">
        <v>26</v>
      </c>
      <c r="N32" s="49" t="s">
        <v>27</v>
      </c>
      <c r="O32" s="49" t="s">
        <v>28</v>
      </c>
      <c r="P32" s="50"/>
      <c r="Q32" s="57"/>
      <c r="R32" s="57"/>
      <c r="S32" s="57"/>
      <c r="T32" s="58">
        <v>664327</v>
      </c>
      <c r="U32" s="59">
        <f t="shared" si="10"/>
        <v>723273.4837584323</v>
      </c>
      <c r="X32" s="60">
        <v>720994</v>
      </c>
      <c r="Y32" s="59">
        <f t="shared" si="11"/>
        <v>56667</v>
      </c>
      <c r="Z32" s="59">
        <f t="shared" si="12"/>
        <v>612844.9</v>
      </c>
      <c r="AA32" s="59">
        <f t="shared" si="13"/>
        <v>51482.09999999998</v>
      </c>
    </row>
    <row r="33" spans="1:27" s="16" customFormat="1" ht="22.5" customHeight="1">
      <c r="A33" s="34">
        <v>28</v>
      </c>
      <c r="B33" s="33" t="s">
        <v>23</v>
      </c>
      <c r="C33" s="35" t="s">
        <v>29</v>
      </c>
      <c r="D33" s="34">
        <v>19</v>
      </c>
      <c r="E33" s="34" t="s">
        <v>25</v>
      </c>
      <c r="F33" s="34">
        <v>3</v>
      </c>
      <c r="G33" s="36">
        <v>103.51</v>
      </c>
      <c r="H33" s="36">
        <f t="shared" si="7"/>
        <v>21.99000000000001</v>
      </c>
      <c r="I33" s="36">
        <v>81.52</v>
      </c>
      <c r="J33" s="45">
        <f t="shared" si="8"/>
        <v>7019.7275625543425</v>
      </c>
      <c r="K33" s="46">
        <f t="shared" si="9"/>
        <v>8913.297350343475</v>
      </c>
      <c r="L33" s="47">
        <v>726612</v>
      </c>
      <c r="M33" s="48" t="s">
        <v>26</v>
      </c>
      <c r="N33" s="49" t="s">
        <v>27</v>
      </c>
      <c r="O33" s="49" t="s">
        <v>28</v>
      </c>
      <c r="P33" s="50"/>
      <c r="Q33" s="57"/>
      <c r="R33" s="57"/>
      <c r="S33" s="57"/>
      <c r="T33" s="58">
        <v>669503</v>
      </c>
      <c r="U33" s="59">
        <f t="shared" si="10"/>
        <v>728908.7560745261</v>
      </c>
      <c r="X33" s="60">
        <v>726612</v>
      </c>
      <c r="Y33" s="59">
        <f t="shared" si="11"/>
        <v>57109</v>
      </c>
      <c r="Z33" s="59">
        <f t="shared" si="12"/>
        <v>617620.2</v>
      </c>
      <c r="AA33" s="59">
        <f t="shared" si="13"/>
        <v>51882.80000000005</v>
      </c>
    </row>
    <row r="34" spans="1:27" s="16" customFormat="1" ht="22.5" customHeight="1">
      <c r="A34" s="34">
        <v>29</v>
      </c>
      <c r="B34" s="33" t="s">
        <v>23</v>
      </c>
      <c r="C34" s="35" t="s">
        <v>29</v>
      </c>
      <c r="D34" s="34">
        <v>20</v>
      </c>
      <c r="E34" s="34" t="s">
        <v>25</v>
      </c>
      <c r="F34" s="34">
        <v>3</v>
      </c>
      <c r="G34" s="36">
        <v>103.51</v>
      </c>
      <c r="H34" s="36">
        <f t="shared" si="7"/>
        <v>21.99000000000001</v>
      </c>
      <c r="I34" s="36">
        <v>81.52</v>
      </c>
      <c r="J34" s="45">
        <f t="shared" si="8"/>
        <v>6943.754226644768</v>
      </c>
      <c r="K34" s="46">
        <f t="shared" si="9"/>
        <v>8816.830225711483</v>
      </c>
      <c r="L34" s="47">
        <v>718748</v>
      </c>
      <c r="M34" s="48" t="s">
        <v>26</v>
      </c>
      <c r="N34" s="49" t="s">
        <v>27</v>
      </c>
      <c r="O34" s="49" t="s">
        <v>28</v>
      </c>
      <c r="P34" s="50"/>
      <c r="Q34" s="57"/>
      <c r="R34" s="57"/>
      <c r="S34" s="57"/>
      <c r="T34" s="58">
        <v>662257</v>
      </c>
      <c r="U34" s="59">
        <f t="shared" si="10"/>
        <v>721019.8103244458</v>
      </c>
      <c r="X34" s="60">
        <v>718748</v>
      </c>
      <c r="Y34" s="59">
        <f t="shared" si="11"/>
        <v>56491</v>
      </c>
      <c r="Z34" s="59">
        <f t="shared" si="12"/>
        <v>610935.7999999999</v>
      </c>
      <c r="AA34" s="59">
        <f t="shared" si="13"/>
        <v>51321.20000000007</v>
      </c>
    </row>
    <row r="35" spans="1:27" s="16" customFormat="1" ht="22.5" customHeight="1">
      <c r="A35" s="34">
        <v>30</v>
      </c>
      <c r="B35" s="33" t="s">
        <v>23</v>
      </c>
      <c r="C35" s="35" t="s">
        <v>29</v>
      </c>
      <c r="D35" s="34">
        <v>21</v>
      </c>
      <c r="E35" s="34" t="s">
        <v>25</v>
      </c>
      <c r="F35" s="34">
        <v>3</v>
      </c>
      <c r="G35" s="36">
        <v>103.51</v>
      </c>
      <c r="H35" s="36">
        <f t="shared" si="7"/>
        <v>21.99000000000001</v>
      </c>
      <c r="I35" s="36">
        <v>81.52</v>
      </c>
      <c r="J35" s="45">
        <f t="shared" si="8"/>
        <v>6856.922036518211</v>
      </c>
      <c r="K35" s="46">
        <f t="shared" si="9"/>
        <v>8706.57507360157</v>
      </c>
      <c r="L35" s="47">
        <v>709760</v>
      </c>
      <c r="M35" s="48" t="s">
        <v>26</v>
      </c>
      <c r="N35" s="49" t="s">
        <v>27</v>
      </c>
      <c r="O35" s="49" t="s">
        <v>28</v>
      </c>
      <c r="P35" s="50"/>
      <c r="Q35" s="57"/>
      <c r="R35" s="57"/>
      <c r="S35" s="57"/>
      <c r="T35" s="58">
        <v>653976</v>
      </c>
      <c r="U35" s="59">
        <f t="shared" si="10"/>
        <v>712004.0278573723</v>
      </c>
      <c r="X35" s="60">
        <v>709760</v>
      </c>
      <c r="Y35" s="59">
        <f t="shared" si="11"/>
        <v>55784</v>
      </c>
      <c r="Z35" s="59">
        <f t="shared" si="12"/>
        <v>603296</v>
      </c>
      <c r="AA35" s="59">
        <f t="shared" si="13"/>
        <v>50680</v>
      </c>
    </row>
    <row r="36" spans="1:27" s="16" customFormat="1" ht="22.5" customHeight="1">
      <c r="A36" s="34">
        <v>31</v>
      </c>
      <c r="B36" s="33" t="s">
        <v>23</v>
      </c>
      <c r="C36" s="35" t="s">
        <v>29</v>
      </c>
      <c r="D36" s="34">
        <v>22</v>
      </c>
      <c r="E36" s="34" t="s">
        <v>25</v>
      </c>
      <c r="F36" s="34">
        <v>3</v>
      </c>
      <c r="G36" s="36">
        <v>103.51</v>
      </c>
      <c r="H36" s="36">
        <f t="shared" si="7"/>
        <v>21.99000000000001</v>
      </c>
      <c r="I36" s="36">
        <v>81.52</v>
      </c>
      <c r="J36" s="45">
        <f t="shared" si="8"/>
        <v>6748.391459762342</v>
      </c>
      <c r="K36" s="46">
        <f t="shared" si="9"/>
        <v>8568.768400392542</v>
      </c>
      <c r="L36" s="47">
        <v>698526</v>
      </c>
      <c r="M36" s="48" t="s">
        <v>26</v>
      </c>
      <c r="N36" s="49" t="s">
        <v>27</v>
      </c>
      <c r="O36" s="49" t="s">
        <v>28</v>
      </c>
      <c r="P36" s="50"/>
      <c r="Q36" s="57"/>
      <c r="R36" s="57"/>
      <c r="S36" s="57"/>
      <c r="T36" s="62">
        <v>643625</v>
      </c>
      <c r="U36" s="59">
        <f t="shared" si="10"/>
        <v>700734.5719563122</v>
      </c>
      <c r="X36" s="60">
        <v>698526</v>
      </c>
      <c r="Y36" s="59">
        <f t="shared" si="11"/>
        <v>54901</v>
      </c>
      <c r="Z36" s="59">
        <f t="shared" si="12"/>
        <v>593747.1</v>
      </c>
      <c r="AA36" s="59">
        <f t="shared" si="13"/>
        <v>49877.90000000002</v>
      </c>
    </row>
    <row r="37" spans="1:27" s="16" customFormat="1" ht="22.5" customHeight="1">
      <c r="A37" s="34">
        <v>32</v>
      </c>
      <c r="B37" s="33" t="s">
        <v>23</v>
      </c>
      <c r="C37" s="35" t="s">
        <v>30</v>
      </c>
      <c r="D37" s="34">
        <v>2</v>
      </c>
      <c r="E37" s="34" t="s">
        <v>31</v>
      </c>
      <c r="F37" s="34">
        <v>3</v>
      </c>
      <c r="G37" s="36">
        <v>122.81</v>
      </c>
      <c r="H37" s="36">
        <f t="shared" si="7"/>
        <v>26.090000000000003</v>
      </c>
      <c r="I37" s="36">
        <v>96.72</v>
      </c>
      <c r="J37" s="45">
        <f t="shared" si="8"/>
        <v>6477.070271150557</v>
      </c>
      <c r="K37" s="46">
        <f t="shared" si="9"/>
        <v>8224.245244003308</v>
      </c>
      <c r="L37" s="47">
        <v>795449</v>
      </c>
      <c r="M37" s="48" t="s">
        <v>26</v>
      </c>
      <c r="N37" s="49" t="s">
        <v>27</v>
      </c>
      <c r="O37" s="49" t="s">
        <v>28</v>
      </c>
      <c r="P37" s="50"/>
      <c r="Q37" s="57"/>
      <c r="R37" s="57"/>
      <c r="S37" s="57"/>
      <c r="T37" s="58">
        <v>732930</v>
      </c>
      <c r="U37" s="59">
        <f t="shared" si="10"/>
        <v>797963.7053003534</v>
      </c>
      <c r="X37" s="60">
        <v>795449</v>
      </c>
      <c r="Y37" s="59">
        <f t="shared" si="11"/>
        <v>62519</v>
      </c>
      <c r="Z37" s="59">
        <f t="shared" si="12"/>
        <v>676131.65</v>
      </c>
      <c r="AA37" s="59">
        <f t="shared" si="13"/>
        <v>56798.34999999998</v>
      </c>
    </row>
    <row r="38" spans="1:27" s="16" customFormat="1" ht="22.5" customHeight="1">
      <c r="A38" s="34">
        <v>33</v>
      </c>
      <c r="B38" s="33" t="s">
        <v>23</v>
      </c>
      <c r="C38" s="35" t="s">
        <v>30</v>
      </c>
      <c r="D38" s="34">
        <v>3</v>
      </c>
      <c r="E38" s="34" t="s">
        <v>31</v>
      </c>
      <c r="F38" s="34">
        <v>3</v>
      </c>
      <c r="G38" s="36">
        <v>122.81</v>
      </c>
      <c r="H38" s="36">
        <f t="shared" si="7"/>
        <v>26.090000000000003</v>
      </c>
      <c r="I38" s="36">
        <v>96.72</v>
      </c>
      <c r="J38" s="45">
        <f t="shared" si="8"/>
        <v>7018.003419916945</v>
      </c>
      <c r="K38" s="46">
        <f t="shared" si="9"/>
        <v>8911.09387923904</v>
      </c>
      <c r="L38" s="47">
        <v>861881</v>
      </c>
      <c r="M38" s="48" t="s">
        <v>26</v>
      </c>
      <c r="N38" s="49" t="s">
        <v>27</v>
      </c>
      <c r="O38" s="49" t="s">
        <v>28</v>
      </c>
      <c r="P38" s="50"/>
      <c r="Q38" s="57"/>
      <c r="R38" s="57"/>
      <c r="S38" s="57"/>
      <c r="T38" s="58">
        <v>739071</v>
      </c>
      <c r="U38" s="61">
        <f t="shared" si="10"/>
        <v>804649.6031545133</v>
      </c>
      <c r="V38" s="16">
        <v>1000</v>
      </c>
      <c r="W38" s="16">
        <f>V38*G38</f>
        <v>122810</v>
      </c>
      <c r="X38" s="60">
        <v>861881</v>
      </c>
      <c r="Y38" s="59">
        <f t="shared" si="11"/>
        <v>122810</v>
      </c>
      <c r="Z38" s="59">
        <f t="shared" si="12"/>
        <v>732598.85</v>
      </c>
      <c r="AA38" s="59">
        <f t="shared" si="13"/>
        <v>6472.150000000023</v>
      </c>
    </row>
    <row r="39" spans="1:27" s="16" customFormat="1" ht="22.5" customHeight="1">
      <c r="A39" s="34">
        <v>34</v>
      </c>
      <c r="B39" s="33" t="s">
        <v>23</v>
      </c>
      <c r="C39" s="35" t="s">
        <v>30</v>
      </c>
      <c r="D39" s="34">
        <v>4</v>
      </c>
      <c r="E39" s="34" t="s">
        <v>31</v>
      </c>
      <c r="F39" s="34">
        <v>3</v>
      </c>
      <c r="G39" s="36">
        <v>122.81</v>
      </c>
      <c r="H39" s="36">
        <f t="shared" si="7"/>
        <v>26.090000000000003</v>
      </c>
      <c r="I39" s="36">
        <v>96.72</v>
      </c>
      <c r="J39" s="45">
        <f t="shared" si="8"/>
        <v>6639.874603045355</v>
      </c>
      <c r="K39" s="46">
        <f t="shared" si="9"/>
        <v>8430.965674110836</v>
      </c>
      <c r="L39" s="47">
        <v>815443</v>
      </c>
      <c r="M39" s="48" t="s">
        <v>26</v>
      </c>
      <c r="N39" s="49" t="s">
        <v>27</v>
      </c>
      <c r="O39" s="49" t="s">
        <v>28</v>
      </c>
      <c r="P39" s="50"/>
      <c r="Q39" s="57"/>
      <c r="R39" s="57"/>
      <c r="S39" s="57"/>
      <c r="T39" s="58">
        <v>751352</v>
      </c>
      <c r="U39" s="59">
        <f t="shared" si="10"/>
        <v>818020.3101317057</v>
      </c>
      <c r="X39" s="60">
        <v>815443</v>
      </c>
      <c r="Y39" s="59">
        <f t="shared" si="11"/>
        <v>64091</v>
      </c>
      <c r="Z39" s="59">
        <f t="shared" si="12"/>
        <v>693126.5499999999</v>
      </c>
      <c r="AA39" s="59">
        <f t="shared" si="13"/>
        <v>58225.45000000007</v>
      </c>
    </row>
    <row r="40" spans="1:27" s="16" customFormat="1" ht="22.5" customHeight="1">
      <c r="A40" s="34">
        <v>35</v>
      </c>
      <c r="B40" s="33" t="s">
        <v>23</v>
      </c>
      <c r="C40" s="35" t="s">
        <v>30</v>
      </c>
      <c r="D40" s="34">
        <v>14</v>
      </c>
      <c r="E40" s="34" t="s">
        <v>31</v>
      </c>
      <c r="F40" s="34">
        <v>3</v>
      </c>
      <c r="G40" s="36">
        <v>122.81</v>
      </c>
      <c r="H40" s="36">
        <f t="shared" si="7"/>
        <v>26.090000000000003</v>
      </c>
      <c r="I40" s="36">
        <v>96.72</v>
      </c>
      <c r="J40" s="45">
        <f t="shared" si="8"/>
        <v>7030.575686019054</v>
      </c>
      <c r="K40" s="46">
        <f t="shared" si="9"/>
        <v>8927.057485525227</v>
      </c>
      <c r="L40" s="47">
        <v>863425</v>
      </c>
      <c r="M40" s="48" t="s">
        <v>26</v>
      </c>
      <c r="N40" s="49" t="s">
        <v>27</v>
      </c>
      <c r="O40" s="49" t="s">
        <v>28</v>
      </c>
      <c r="P40" s="50"/>
      <c r="Q40" s="57"/>
      <c r="R40" s="57"/>
      <c r="S40" s="57"/>
      <c r="T40" s="58">
        <v>795563</v>
      </c>
      <c r="U40" s="59">
        <f t="shared" si="10"/>
        <v>866154.2020109219</v>
      </c>
      <c r="X40" s="60">
        <v>863425</v>
      </c>
      <c r="Y40" s="59">
        <f t="shared" si="11"/>
        <v>67862</v>
      </c>
      <c r="Z40" s="59">
        <f t="shared" si="12"/>
        <v>733911.25</v>
      </c>
      <c r="AA40" s="59">
        <f t="shared" si="13"/>
        <v>61651.75</v>
      </c>
    </row>
    <row r="41" spans="1:27" s="16" customFormat="1" ht="22.5" customHeight="1">
      <c r="A41" s="34">
        <v>36</v>
      </c>
      <c r="B41" s="33" t="s">
        <v>23</v>
      </c>
      <c r="C41" s="35" t="s">
        <v>30</v>
      </c>
      <c r="D41" s="34">
        <v>18</v>
      </c>
      <c r="E41" s="34" t="s">
        <v>31</v>
      </c>
      <c r="F41" s="34">
        <v>3</v>
      </c>
      <c r="G41" s="36">
        <v>122.81</v>
      </c>
      <c r="H41" s="36">
        <f t="shared" si="7"/>
        <v>26.090000000000003</v>
      </c>
      <c r="I41" s="36">
        <v>96.72</v>
      </c>
      <c r="J41" s="45">
        <f t="shared" si="8"/>
        <v>7030.575686019054</v>
      </c>
      <c r="K41" s="46">
        <f t="shared" si="9"/>
        <v>8927.057485525227</v>
      </c>
      <c r="L41" s="47">
        <v>863425</v>
      </c>
      <c r="M41" s="48" t="s">
        <v>26</v>
      </c>
      <c r="N41" s="49" t="s">
        <v>27</v>
      </c>
      <c r="O41" s="49" t="s">
        <v>28</v>
      </c>
      <c r="P41" s="50"/>
      <c r="Q41" s="57"/>
      <c r="R41" s="57"/>
      <c r="S41" s="57"/>
      <c r="T41" s="58">
        <v>795563</v>
      </c>
      <c r="U41" s="59">
        <f t="shared" si="10"/>
        <v>866154.2020109219</v>
      </c>
      <c r="X41" s="60">
        <v>863425</v>
      </c>
      <c r="Y41" s="59">
        <f t="shared" si="11"/>
        <v>67862</v>
      </c>
      <c r="Z41" s="59">
        <f t="shared" si="12"/>
        <v>733911.25</v>
      </c>
      <c r="AA41" s="59">
        <f t="shared" si="13"/>
        <v>61651.75</v>
      </c>
    </row>
    <row r="42" spans="1:27" s="16" customFormat="1" ht="22.5" customHeight="1">
      <c r="A42" s="34">
        <v>37</v>
      </c>
      <c r="B42" s="33" t="s">
        <v>23</v>
      </c>
      <c r="C42" s="35" t="s">
        <v>30</v>
      </c>
      <c r="D42" s="34">
        <v>19</v>
      </c>
      <c r="E42" s="34" t="s">
        <v>31</v>
      </c>
      <c r="F42" s="34">
        <v>3</v>
      </c>
      <c r="G42" s="36">
        <v>122.81</v>
      </c>
      <c r="H42" s="36">
        <f t="shared" si="7"/>
        <v>26.090000000000003</v>
      </c>
      <c r="I42" s="36">
        <v>96.72</v>
      </c>
      <c r="J42" s="45">
        <f t="shared" si="8"/>
        <v>7084.84651087045</v>
      </c>
      <c r="K42" s="46">
        <f t="shared" si="9"/>
        <v>8995.967741935485</v>
      </c>
      <c r="L42" s="47">
        <v>870090</v>
      </c>
      <c r="M42" s="48" t="s">
        <v>26</v>
      </c>
      <c r="N42" s="49" t="s">
        <v>27</v>
      </c>
      <c r="O42" s="49" t="s">
        <v>28</v>
      </c>
      <c r="P42" s="50"/>
      <c r="Q42" s="57"/>
      <c r="R42" s="57"/>
      <c r="S42" s="57"/>
      <c r="T42" s="58">
        <v>801704</v>
      </c>
      <c r="U42" s="59">
        <f t="shared" si="10"/>
        <v>872840.0998650818</v>
      </c>
      <c r="X42" s="60">
        <v>870090</v>
      </c>
      <c r="Y42" s="59">
        <f t="shared" si="11"/>
        <v>68386</v>
      </c>
      <c r="Z42" s="59">
        <f t="shared" si="12"/>
        <v>739576.5</v>
      </c>
      <c r="AA42" s="59">
        <f t="shared" si="13"/>
        <v>62127.5</v>
      </c>
    </row>
    <row r="43" spans="1:27" s="16" customFormat="1" ht="22.5" customHeight="1">
      <c r="A43" s="34">
        <v>38</v>
      </c>
      <c r="B43" s="33" t="s">
        <v>23</v>
      </c>
      <c r="C43" s="35" t="s">
        <v>30</v>
      </c>
      <c r="D43" s="34">
        <v>23</v>
      </c>
      <c r="E43" s="34" t="s">
        <v>31</v>
      </c>
      <c r="F43" s="34">
        <v>3</v>
      </c>
      <c r="G43" s="36">
        <v>122.81</v>
      </c>
      <c r="H43" s="36">
        <f t="shared" si="7"/>
        <v>26.090000000000003</v>
      </c>
      <c r="I43" s="36">
        <v>96.72</v>
      </c>
      <c r="J43" s="45">
        <f t="shared" si="8"/>
        <v>6704.983307548245</v>
      </c>
      <c r="K43" s="46">
        <f t="shared" si="9"/>
        <v>8513.63730355666</v>
      </c>
      <c r="L43" s="47">
        <v>823439</v>
      </c>
      <c r="M43" s="48" t="s">
        <v>26</v>
      </c>
      <c r="N43" s="49" t="s">
        <v>27</v>
      </c>
      <c r="O43" s="49" t="s">
        <v>28</v>
      </c>
      <c r="P43" s="50"/>
      <c r="Q43" s="57"/>
      <c r="R43" s="57"/>
      <c r="S43" s="57"/>
      <c r="T43" s="62">
        <v>758720</v>
      </c>
      <c r="U43" s="59">
        <f t="shared" si="10"/>
        <v>826042.0810793446</v>
      </c>
      <c r="X43" s="60">
        <v>823439</v>
      </c>
      <c r="Y43" s="59">
        <f t="shared" si="11"/>
        <v>64719</v>
      </c>
      <c r="Z43" s="59">
        <f t="shared" si="12"/>
        <v>699923.15</v>
      </c>
      <c r="AA43" s="59">
        <f t="shared" si="13"/>
        <v>58796.84999999998</v>
      </c>
    </row>
    <row r="44" spans="1:27" s="16" customFormat="1" ht="22.5" customHeight="1">
      <c r="A44" s="34">
        <v>39</v>
      </c>
      <c r="B44" s="33" t="s">
        <v>23</v>
      </c>
      <c r="C44" s="35" t="s">
        <v>32</v>
      </c>
      <c r="D44" s="34">
        <v>2</v>
      </c>
      <c r="E44" s="34" t="s">
        <v>31</v>
      </c>
      <c r="F44" s="34">
        <v>3</v>
      </c>
      <c r="G44" s="36">
        <v>130.8</v>
      </c>
      <c r="H44" s="36">
        <f aca="true" t="shared" si="14" ref="H44:H52">G44-I44</f>
        <v>27.790000000000006</v>
      </c>
      <c r="I44" s="36">
        <v>103.01</v>
      </c>
      <c r="J44" s="45">
        <f aca="true" t="shared" si="15" ref="J44:J52">L44/G44</f>
        <v>6498.7767584097855</v>
      </c>
      <c r="K44" s="46">
        <f aca="true" t="shared" si="16" ref="K44:K52">L44/I44</f>
        <v>8252.014367537133</v>
      </c>
      <c r="L44" s="47">
        <v>850040</v>
      </c>
      <c r="M44" s="48" t="s">
        <v>26</v>
      </c>
      <c r="N44" s="49" t="s">
        <v>27</v>
      </c>
      <c r="O44" s="49" t="s">
        <v>28</v>
      </c>
      <c r="P44" s="50"/>
      <c r="Q44" s="57"/>
      <c r="R44" s="57"/>
      <c r="S44" s="57"/>
      <c r="T44" s="58">
        <v>783230</v>
      </c>
      <c r="U44" s="59">
        <f aca="true" t="shared" si="17" ref="U44:U52">T44/$W$152</f>
        <v>852726.881015098</v>
      </c>
      <c r="X44" s="60">
        <v>850040</v>
      </c>
      <c r="Y44" s="59">
        <f aca="true" t="shared" si="18" ref="Y44:Y52">X44-T44</f>
        <v>66810</v>
      </c>
      <c r="Z44" s="59">
        <f aca="true" t="shared" si="19" ref="Z44:Z52">X44*0.85</f>
        <v>722534</v>
      </c>
      <c r="AA44" s="59">
        <f aca="true" t="shared" si="20" ref="AA44:AA52">T44-Z44</f>
        <v>60696</v>
      </c>
    </row>
    <row r="45" spans="1:27" s="16" customFormat="1" ht="22.5" customHeight="1">
      <c r="A45" s="34">
        <v>40</v>
      </c>
      <c r="B45" s="33" t="s">
        <v>23</v>
      </c>
      <c r="C45" s="35" t="s">
        <v>32</v>
      </c>
      <c r="D45" s="34">
        <v>3</v>
      </c>
      <c r="E45" s="34" t="s">
        <v>31</v>
      </c>
      <c r="F45" s="34">
        <v>3</v>
      </c>
      <c r="G45" s="36">
        <v>130.8</v>
      </c>
      <c r="H45" s="36">
        <f t="shared" si="14"/>
        <v>27.790000000000006</v>
      </c>
      <c r="I45" s="36">
        <v>103.01</v>
      </c>
      <c r="J45" s="45">
        <f t="shared" si="15"/>
        <v>7137.996941896024</v>
      </c>
      <c r="K45" s="46">
        <f t="shared" si="16"/>
        <v>9063.68313755946</v>
      </c>
      <c r="L45" s="47">
        <v>933650</v>
      </c>
      <c r="M45" s="48" t="s">
        <v>26</v>
      </c>
      <c r="N45" s="49" t="s">
        <v>27</v>
      </c>
      <c r="O45" s="49" t="s">
        <v>28</v>
      </c>
      <c r="P45" s="50"/>
      <c r="Q45" s="57"/>
      <c r="R45" s="57"/>
      <c r="S45" s="57"/>
      <c r="T45" s="58">
        <v>802850</v>
      </c>
      <c r="U45" s="61">
        <f t="shared" si="17"/>
        <v>874087.7857372309</v>
      </c>
      <c r="V45" s="16">
        <v>1000</v>
      </c>
      <c r="W45" s="16">
        <f>V45*G45</f>
        <v>130800.00000000001</v>
      </c>
      <c r="X45" s="60">
        <v>933650</v>
      </c>
      <c r="Y45" s="59">
        <f t="shared" si="18"/>
        <v>130800</v>
      </c>
      <c r="Z45" s="59">
        <f t="shared" si="19"/>
        <v>793602.5</v>
      </c>
      <c r="AA45" s="59">
        <f t="shared" si="20"/>
        <v>9247.5</v>
      </c>
    </row>
    <row r="46" spans="1:27" s="16" customFormat="1" ht="22.5" customHeight="1">
      <c r="A46" s="34">
        <v>41</v>
      </c>
      <c r="B46" s="33" t="s">
        <v>23</v>
      </c>
      <c r="C46" s="35" t="s">
        <v>32</v>
      </c>
      <c r="D46" s="34">
        <v>4</v>
      </c>
      <c r="E46" s="34" t="s">
        <v>31</v>
      </c>
      <c r="F46" s="34">
        <v>3</v>
      </c>
      <c r="G46" s="36">
        <v>130.8</v>
      </c>
      <c r="H46" s="36">
        <f t="shared" si="14"/>
        <v>27.790000000000006</v>
      </c>
      <c r="I46" s="36">
        <v>103.01</v>
      </c>
      <c r="J46" s="45">
        <f t="shared" si="15"/>
        <v>6694.1284403669715</v>
      </c>
      <c r="K46" s="46">
        <f t="shared" si="16"/>
        <v>8500.067954567518</v>
      </c>
      <c r="L46" s="47">
        <v>875592</v>
      </c>
      <c r="M46" s="48" t="s">
        <v>26</v>
      </c>
      <c r="N46" s="49" t="s">
        <v>27</v>
      </c>
      <c r="O46" s="49" t="s">
        <v>28</v>
      </c>
      <c r="P46" s="50"/>
      <c r="Q46" s="57"/>
      <c r="R46" s="57"/>
      <c r="S46" s="57"/>
      <c r="T46" s="58">
        <v>806774</v>
      </c>
      <c r="U46" s="59">
        <f t="shared" si="17"/>
        <v>878359.9666816575</v>
      </c>
      <c r="X46" s="60">
        <v>875592</v>
      </c>
      <c r="Y46" s="59">
        <f t="shared" si="18"/>
        <v>68818</v>
      </c>
      <c r="Z46" s="59">
        <f t="shared" si="19"/>
        <v>744253.2</v>
      </c>
      <c r="AA46" s="59">
        <f t="shared" si="20"/>
        <v>62520.80000000005</v>
      </c>
    </row>
    <row r="47" spans="1:27" s="16" customFormat="1" ht="22.5" customHeight="1">
      <c r="A47" s="34">
        <v>42</v>
      </c>
      <c r="B47" s="33" t="s">
        <v>23</v>
      </c>
      <c r="C47" s="35" t="s">
        <v>32</v>
      </c>
      <c r="D47" s="34">
        <v>5</v>
      </c>
      <c r="E47" s="34" t="s">
        <v>31</v>
      </c>
      <c r="F47" s="34">
        <v>3</v>
      </c>
      <c r="G47" s="36">
        <v>130.8</v>
      </c>
      <c r="H47" s="36">
        <f t="shared" si="14"/>
        <v>27.790000000000006</v>
      </c>
      <c r="I47" s="36">
        <v>103.01</v>
      </c>
      <c r="J47" s="45">
        <f t="shared" si="15"/>
        <v>7507.645259938838</v>
      </c>
      <c r="K47" s="46">
        <f t="shared" si="16"/>
        <v>9533.055043199689</v>
      </c>
      <c r="L47" s="52">
        <v>982000</v>
      </c>
      <c r="M47" s="48" t="s">
        <v>26</v>
      </c>
      <c r="N47" s="49" t="s">
        <v>27</v>
      </c>
      <c r="O47" s="51" t="s">
        <v>28</v>
      </c>
      <c r="P47" s="50"/>
      <c r="Q47" s="57"/>
      <c r="R47" s="57"/>
      <c r="S47" s="57"/>
      <c r="T47" s="58">
        <v>810698</v>
      </c>
      <c r="U47" s="59">
        <f t="shared" si="17"/>
        <v>882632.1476260842</v>
      </c>
      <c r="X47" s="60">
        <v>879851</v>
      </c>
      <c r="Y47" s="59">
        <f t="shared" si="18"/>
        <v>69153</v>
      </c>
      <c r="Z47" s="59">
        <f t="shared" si="19"/>
        <v>747873.35</v>
      </c>
      <c r="AA47" s="59">
        <f t="shared" si="20"/>
        <v>62824.65000000002</v>
      </c>
    </row>
    <row r="48" spans="1:27" s="16" customFormat="1" ht="22.5" customHeight="1">
      <c r="A48" s="34">
        <v>43</v>
      </c>
      <c r="B48" s="33" t="s">
        <v>23</v>
      </c>
      <c r="C48" s="35" t="s">
        <v>32</v>
      </c>
      <c r="D48" s="34">
        <v>7</v>
      </c>
      <c r="E48" s="34" t="s">
        <v>31</v>
      </c>
      <c r="F48" s="34">
        <v>3</v>
      </c>
      <c r="G48" s="36">
        <v>130.8</v>
      </c>
      <c r="H48" s="36">
        <f t="shared" si="14"/>
        <v>27.790000000000006</v>
      </c>
      <c r="I48" s="36">
        <v>103.01</v>
      </c>
      <c r="J48" s="45">
        <f t="shared" si="15"/>
        <v>7308.868501529051</v>
      </c>
      <c r="K48" s="46">
        <f t="shared" si="16"/>
        <v>9280.65236384817</v>
      </c>
      <c r="L48" s="47">
        <v>956000</v>
      </c>
      <c r="M48" s="48" t="s">
        <v>26</v>
      </c>
      <c r="N48" s="49" t="s">
        <v>27</v>
      </c>
      <c r="O48" s="51" t="s">
        <v>28</v>
      </c>
      <c r="P48" s="50"/>
      <c r="Q48" s="57"/>
      <c r="R48" s="57"/>
      <c r="S48" s="57"/>
      <c r="T48" s="58">
        <v>817238</v>
      </c>
      <c r="U48" s="59">
        <f t="shared" si="17"/>
        <v>889752.4492001284</v>
      </c>
      <c r="X48" s="60">
        <v>886949</v>
      </c>
      <c r="Y48" s="59">
        <f t="shared" si="18"/>
        <v>69711</v>
      </c>
      <c r="Z48" s="59">
        <f t="shared" si="19"/>
        <v>753906.65</v>
      </c>
      <c r="AA48" s="59">
        <f t="shared" si="20"/>
        <v>63331.34999999998</v>
      </c>
    </row>
    <row r="49" spans="1:27" s="16" customFormat="1" ht="22.5" customHeight="1">
      <c r="A49" s="34">
        <v>44</v>
      </c>
      <c r="B49" s="33" t="s">
        <v>23</v>
      </c>
      <c r="C49" s="35" t="s">
        <v>32</v>
      </c>
      <c r="D49" s="34">
        <v>8</v>
      </c>
      <c r="E49" s="34" t="s">
        <v>31</v>
      </c>
      <c r="F49" s="34">
        <v>3</v>
      </c>
      <c r="G49" s="36">
        <v>130.8</v>
      </c>
      <c r="H49" s="36">
        <f t="shared" si="14"/>
        <v>27.790000000000006</v>
      </c>
      <c r="I49" s="36">
        <v>103.01</v>
      </c>
      <c r="J49" s="45">
        <f t="shared" si="15"/>
        <v>7148.318042813455</v>
      </c>
      <c r="K49" s="46">
        <f t="shared" si="16"/>
        <v>9076.788661295019</v>
      </c>
      <c r="L49" s="53">
        <v>935000</v>
      </c>
      <c r="M49" s="48" t="s">
        <v>26</v>
      </c>
      <c r="N49" s="49" t="s">
        <v>27</v>
      </c>
      <c r="O49" s="51" t="s">
        <v>28</v>
      </c>
      <c r="P49" s="50"/>
      <c r="Q49" s="57"/>
      <c r="R49" s="57"/>
      <c r="S49" s="57"/>
      <c r="T49" s="58">
        <v>817238</v>
      </c>
      <c r="U49" s="59">
        <f t="shared" si="17"/>
        <v>889752.4492001284</v>
      </c>
      <c r="X49" s="60">
        <v>886949</v>
      </c>
      <c r="Y49" s="59">
        <f t="shared" si="18"/>
        <v>69711</v>
      </c>
      <c r="Z49" s="59">
        <f t="shared" si="19"/>
        <v>753906.65</v>
      </c>
      <c r="AA49" s="59">
        <f t="shared" si="20"/>
        <v>63331.34999999998</v>
      </c>
    </row>
    <row r="50" spans="1:27" s="16" customFormat="1" ht="22.5" customHeight="1">
      <c r="A50" s="34">
        <v>45</v>
      </c>
      <c r="B50" s="33" t="s">
        <v>23</v>
      </c>
      <c r="C50" s="35" t="s">
        <v>32</v>
      </c>
      <c r="D50" s="34">
        <v>11</v>
      </c>
      <c r="E50" s="34" t="s">
        <v>31</v>
      </c>
      <c r="F50" s="34">
        <v>3</v>
      </c>
      <c r="G50" s="36">
        <v>130.8</v>
      </c>
      <c r="H50" s="36">
        <f t="shared" si="14"/>
        <v>27.790000000000006</v>
      </c>
      <c r="I50" s="36">
        <v>103.01</v>
      </c>
      <c r="J50" s="45">
        <f t="shared" si="15"/>
        <v>6813.509174311926</v>
      </c>
      <c r="K50" s="46">
        <f t="shared" si="16"/>
        <v>8651.655179108824</v>
      </c>
      <c r="L50" s="47">
        <v>891207</v>
      </c>
      <c r="M50" s="48" t="s">
        <v>26</v>
      </c>
      <c r="N50" s="49" t="s">
        <v>27</v>
      </c>
      <c r="O50" s="49" t="s">
        <v>28</v>
      </c>
      <c r="P50" s="50"/>
      <c r="Q50" s="57"/>
      <c r="R50" s="57"/>
      <c r="S50" s="57"/>
      <c r="T50" s="58">
        <v>821162</v>
      </c>
      <c r="U50" s="59">
        <f t="shared" si="17"/>
        <v>894024.630144555</v>
      </c>
      <c r="X50" s="60">
        <v>891207</v>
      </c>
      <c r="Y50" s="59">
        <f t="shared" si="18"/>
        <v>70045</v>
      </c>
      <c r="Z50" s="59">
        <f t="shared" si="19"/>
        <v>757525.95</v>
      </c>
      <c r="AA50" s="59">
        <f t="shared" si="20"/>
        <v>63636.05000000005</v>
      </c>
    </row>
    <row r="51" spans="1:27" s="16" customFormat="1" ht="22.5" customHeight="1">
      <c r="A51" s="34">
        <v>46</v>
      </c>
      <c r="B51" s="33" t="s">
        <v>23</v>
      </c>
      <c r="C51" s="35" t="s">
        <v>32</v>
      </c>
      <c r="D51" s="34">
        <v>14</v>
      </c>
      <c r="E51" s="34" t="s">
        <v>31</v>
      </c>
      <c r="F51" s="34">
        <v>3</v>
      </c>
      <c r="G51" s="36">
        <v>130.8</v>
      </c>
      <c r="H51" s="36">
        <f t="shared" si="14"/>
        <v>27.790000000000006</v>
      </c>
      <c r="I51" s="36">
        <v>103.01</v>
      </c>
      <c r="J51" s="45">
        <f t="shared" si="15"/>
        <v>6846.070336391436</v>
      </c>
      <c r="K51" s="46">
        <f t="shared" si="16"/>
        <v>8693.000679545674</v>
      </c>
      <c r="L51" s="47">
        <v>895466</v>
      </c>
      <c r="M51" s="48" t="s">
        <v>26</v>
      </c>
      <c r="N51" s="49" t="s">
        <v>27</v>
      </c>
      <c r="O51" s="49" t="s">
        <v>28</v>
      </c>
      <c r="P51" s="50"/>
      <c r="Q51" s="57"/>
      <c r="R51" s="57"/>
      <c r="S51" s="57"/>
      <c r="T51" s="58">
        <v>825086</v>
      </c>
      <c r="U51" s="59">
        <f t="shared" si="17"/>
        <v>898296.8110889817</v>
      </c>
      <c r="X51" s="60">
        <v>895466</v>
      </c>
      <c r="Y51" s="59">
        <f t="shared" si="18"/>
        <v>70380</v>
      </c>
      <c r="Z51" s="59">
        <f t="shared" si="19"/>
        <v>761146.1</v>
      </c>
      <c r="AA51" s="59">
        <f t="shared" si="20"/>
        <v>63939.90000000002</v>
      </c>
    </row>
    <row r="52" spans="1:27" s="16" customFormat="1" ht="22.5" customHeight="1">
      <c r="A52" s="34">
        <v>47</v>
      </c>
      <c r="B52" s="33" t="s">
        <v>23</v>
      </c>
      <c r="C52" s="35" t="s">
        <v>32</v>
      </c>
      <c r="D52" s="34">
        <v>16</v>
      </c>
      <c r="E52" s="34" t="s">
        <v>31</v>
      </c>
      <c r="F52" s="34">
        <v>3</v>
      </c>
      <c r="G52" s="36">
        <v>130.8</v>
      </c>
      <c r="H52" s="36">
        <f aca="true" t="shared" si="21" ref="H52:H105">G52-I52</f>
        <v>27.790000000000006</v>
      </c>
      <c r="I52" s="36">
        <v>103.01</v>
      </c>
      <c r="J52" s="45">
        <f aca="true" t="shared" si="22" ref="J52:J64">L52/G52</f>
        <v>6889.480122324158</v>
      </c>
      <c r="K52" s="46">
        <f aca="true" t="shared" si="23" ref="K52:K64">L52/I52</f>
        <v>8748.121541597902</v>
      </c>
      <c r="L52" s="47">
        <v>901144</v>
      </c>
      <c r="M52" s="48" t="s">
        <v>26</v>
      </c>
      <c r="N52" s="49" t="s">
        <v>27</v>
      </c>
      <c r="O52" s="49" t="s">
        <v>28</v>
      </c>
      <c r="P52" s="50"/>
      <c r="Q52" s="57"/>
      <c r="R52" s="57"/>
      <c r="S52" s="57"/>
      <c r="T52" s="58">
        <v>830318</v>
      </c>
      <c r="U52" s="59">
        <f aca="true" t="shared" si="24" ref="U52:U64">T52/$W$152</f>
        <v>903993.0523482171</v>
      </c>
      <c r="X52" s="60">
        <v>901144</v>
      </c>
      <c r="Y52" s="59">
        <f aca="true" t="shared" si="25" ref="Y52:Y64">X52-T52</f>
        <v>70826</v>
      </c>
      <c r="Z52" s="59">
        <f aca="true" t="shared" si="26" ref="Z52:Z64">X52*0.85</f>
        <v>765972.4</v>
      </c>
      <c r="AA52" s="59">
        <f aca="true" t="shared" si="27" ref="AA52:AA64">T52-Z52</f>
        <v>64345.59999999998</v>
      </c>
    </row>
    <row r="53" spans="1:27" s="16" customFormat="1" ht="22.5" customHeight="1">
      <c r="A53" s="34">
        <v>48</v>
      </c>
      <c r="B53" s="33" t="s">
        <v>23</v>
      </c>
      <c r="C53" s="35" t="s">
        <v>32</v>
      </c>
      <c r="D53" s="34">
        <v>17</v>
      </c>
      <c r="E53" s="34" t="s">
        <v>31</v>
      </c>
      <c r="F53" s="34">
        <v>3</v>
      </c>
      <c r="G53" s="36">
        <v>130.8</v>
      </c>
      <c r="H53" s="36">
        <f t="shared" si="21"/>
        <v>27.790000000000006</v>
      </c>
      <c r="I53" s="36">
        <v>103.01</v>
      </c>
      <c r="J53" s="45">
        <f t="shared" si="22"/>
        <v>6889.480122324158</v>
      </c>
      <c r="K53" s="46">
        <f t="shared" si="23"/>
        <v>8748.121541597902</v>
      </c>
      <c r="L53" s="47">
        <v>901144</v>
      </c>
      <c r="M53" s="48" t="s">
        <v>26</v>
      </c>
      <c r="N53" s="49" t="s">
        <v>27</v>
      </c>
      <c r="O53" s="49" t="s">
        <v>28</v>
      </c>
      <c r="P53" s="50"/>
      <c r="Q53" s="57"/>
      <c r="R53" s="57"/>
      <c r="S53" s="57"/>
      <c r="T53" s="58">
        <v>830318</v>
      </c>
      <c r="U53" s="59">
        <f t="shared" si="24"/>
        <v>903993.0523482171</v>
      </c>
      <c r="X53" s="60">
        <v>901144</v>
      </c>
      <c r="Y53" s="59">
        <f t="shared" si="25"/>
        <v>70826</v>
      </c>
      <c r="Z53" s="59">
        <f t="shared" si="26"/>
        <v>765972.4</v>
      </c>
      <c r="AA53" s="59">
        <f t="shared" si="27"/>
        <v>64345.59999999998</v>
      </c>
    </row>
    <row r="54" spans="1:27" s="16" customFormat="1" ht="22.5" customHeight="1">
      <c r="A54" s="34">
        <v>49</v>
      </c>
      <c r="B54" s="33" t="s">
        <v>23</v>
      </c>
      <c r="C54" s="35" t="s">
        <v>32</v>
      </c>
      <c r="D54" s="34">
        <v>18</v>
      </c>
      <c r="E54" s="34" t="s">
        <v>31</v>
      </c>
      <c r="F54" s="34">
        <v>3</v>
      </c>
      <c r="G54" s="36">
        <v>130.8</v>
      </c>
      <c r="H54" s="36">
        <f t="shared" si="21"/>
        <v>27.790000000000006</v>
      </c>
      <c r="I54" s="36">
        <v>103.01</v>
      </c>
      <c r="J54" s="45">
        <f t="shared" si="22"/>
        <v>6835.214067278287</v>
      </c>
      <c r="K54" s="46">
        <f t="shared" si="23"/>
        <v>8679.215610134937</v>
      </c>
      <c r="L54" s="47">
        <v>894046</v>
      </c>
      <c r="M54" s="48" t="s">
        <v>26</v>
      </c>
      <c r="N54" s="49" t="s">
        <v>27</v>
      </c>
      <c r="O54" s="49" t="s">
        <v>28</v>
      </c>
      <c r="P54" s="50"/>
      <c r="Q54" s="57"/>
      <c r="R54" s="57"/>
      <c r="S54" s="57"/>
      <c r="T54" s="58">
        <v>823778</v>
      </c>
      <c r="U54" s="59">
        <f t="shared" si="24"/>
        <v>896872.7507741728</v>
      </c>
      <c r="X54" s="60">
        <v>894046</v>
      </c>
      <c r="Y54" s="59">
        <f t="shared" si="25"/>
        <v>70268</v>
      </c>
      <c r="Z54" s="59">
        <f t="shared" si="26"/>
        <v>759939.1</v>
      </c>
      <c r="AA54" s="59">
        <f t="shared" si="27"/>
        <v>63838.90000000002</v>
      </c>
    </row>
    <row r="55" spans="1:27" s="16" customFormat="1" ht="22.5" customHeight="1">
      <c r="A55" s="34">
        <v>50</v>
      </c>
      <c r="B55" s="33" t="s">
        <v>23</v>
      </c>
      <c r="C55" s="35" t="s">
        <v>32</v>
      </c>
      <c r="D55" s="34">
        <v>19</v>
      </c>
      <c r="E55" s="34" t="s">
        <v>31</v>
      </c>
      <c r="F55" s="34">
        <v>3</v>
      </c>
      <c r="G55" s="36">
        <v>130.8</v>
      </c>
      <c r="H55" s="36">
        <f t="shared" si="21"/>
        <v>27.790000000000006</v>
      </c>
      <c r="I55" s="36">
        <v>103.01</v>
      </c>
      <c r="J55" s="45">
        <f t="shared" si="22"/>
        <v>6878.631498470947</v>
      </c>
      <c r="K55" s="46">
        <f t="shared" si="23"/>
        <v>8734.346179982525</v>
      </c>
      <c r="L55" s="47">
        <v>899725</v>
      </c>
      <c r="M55" s="48" t="s">
        <v>26</v>
      </c>
      <c r="N55" s="49" t="s">
        <v>27</v>
      </c>
      <c r="O55" s="49" t="s">
        <v>28</v>
      </c>
      <c r="P55" s="50"/>
      <c r="Q55" s="57"/>
      <c r="R55" s="57"/>
      <c r="S55" s="57"/>
      <c r="T55" s="58">
        <v>829010</v>
      </c>
      <c r="U55" s="59">
        <f t="shared" si="24"/>
        <v>902568.9920334083</v>
      </c>
      <c r="X55" s="60">
        <v>899725</v>
      </c>
      <c r="Y55" s="59">
        <f t="shared" si="25"/>
        <v>70715</v>
      </c>
      <c r="Z55" s="59">
        <f t="shared" si="26"/>
        <v>764766.25</v>
      </c>
      <c r="AA55" s="59">
        <f t="shared" si="27"/>
        <v>64243.75</v>
      </c>
    </row>
    <row r="56" spans="1:27" s="16" customFormat="1" ht="22.5" customHeight="1">
      <c r="A56" s="34">
        <v>51</v>
      </c>
      <c r="B56" s="33" t="s">
        <v>23</v>
      </c>
      <c r="C56" s="35" t="s">
        <v>32</v>
      </c>
      <c r="D56" s="34">
        <v>20</v>
      </c>
      <c r="E56" s="34" t="s">
        <v>31</v>
      </c>
      <c r="F56" s="34">
        <v>3</v>
      </c>
      <c r="G56" s="36">
        <v>130.8</v>
      </c>
      <c r="H56" s="36">
        <f t="shared" si="21"/>
        <v>27.790000000000006</v>
      </c>
      <c r="I56" s="36">
        <v>103.01</v>
      </c>
      <c r="J56" s="45">
        <f t="shared" si="22"/>
        <v>6802.660550458715</v>
      </c>
      <c r="K56" s="46">
        <f t="shared" si="23"/>
        <v>8637.879817493447</v>
      </c>
      <c r="L56" s="47">
        <v>889788</v>
      </c>
      <c r="M56" s="48" t="s">
        <v>26</v>
      </c>
      <c r="N56" s="49" t="s">
        <v>27</v>
      </c>
      <c r="O56" s="49" t="s">
        <v>28</v>
      </c>
      <c r="P56" s="50"/>
      <c r="Q56" s="57"/>
      <c r="R56" s="57"/>
      <c r="S56" s="57"/>
      <c r="T56" s="58">
        <v>819854</v>
      </c>
      <c r="U56" s="59">
        <f t="shared" si="24"/>
        <v>892600.5698297461</v>
      </c>
      <c r="X56" s="60">
        <v>889788</v>
      </c>
      <c r="Y56" s="59">
        <f t="shared" si="25"/>
        <v>69934</v>
      </c>
      <c r="Z56" s="59">
        <f t="shared" si="26"/>
        <v>756319.7999999999</v>
      </c>
      <c r="AA56" s="59">
        <f t="shared" si="27"/>
        <v>63534.20000000007</v>
      </c>
    </row>
    <row r="57" spans="1:27" s="16" customFormat="1" ht="22.5" customHeight="1">
      <c r="A57" s="34">
        <v>52</v>
      </c>
      <c r="B57" s="33" t="s">
        <v>23</v>
      </c>
      <c r="C57" s="35" t="s">
        <v>32</v>
      </c>
      <c r="D57" s="34">
        <v>21</v>
      </c>
      <c r="E57" s="34" t="s">
        <v>31</v>
      </c>
      <c r="F57" s="34">
        <v>3</v>
      </c>
      <c r="G57" s="36">
        <v>130.8</v>
      </c>
      <c r="H57" s="36">
        <f t="shared" si="21"/>
        <v>27.790000000000006</v>
      </c>
      <c r="I57" s="36">
        <v>103.01</v>
      </c>
      <c r="J57" s="45">
        <f t="shared" si="22"/>
        <v>6715.833333333333</v>
      </c>
      <c r="K57" s="46">
        <f t="shared" si="23"/>
        <v>8527.62838559363</v>
      </c>
      <c r="L57" s="47">
        <v>878431</v>
      </c>
      <c r="M57" s="48" t="s">
        <v>26</v>
      </c>
      <c r="N57" s="49" t="s">
        <v>27</v>
      </c>
      <c r="O57" s="49" t="s">
        <v>28</v>
      </c>
      <c r="P57" s="50"/>
      <c r="Q57" s="57"/>
      <c r="R57" s="57"/>
      <c r="S57" s="57"/>
      <c r="T57" s="58">
        <v>809390</v>
      </c>
      <c r="U57" s="59">
        <f t="shared" si="24"/>
        <v>881208.0873112753</v>
      </c>
      <c r="X57" s="60">
        <v>878431</v>
      </c>
      <c r="Y57" s="59">
        <f t="shared" si="25"/>
        <v>69041</v>
      </c>
      <c r="Z57" s="59">
        <f t="shared" si="26"/>
        <v>746666.35</v>
      </c>
      <c r="AA57" s="59">
        <f t="shared" si="27"/>
        <v>62723.65000000002</v>
      </c>
    </row>
    <row r="58" spans="1:27" s="16" customFormat="1" ht="22.5" customHeight="1">
      <c r="A58" s="34">
        <v>53</v>
      </c>
      <c r="B58" s="33" t="s">
        <v>23</v>
      </c>
      <c r="C58" s="35" t="s">
        <v>32</v>
      </c>
      <c r="D58" s="34">
        <v>22</v>
      </c>
      <c r="E58" s="34" t="s">
        <v>31</v>
      </c>
      <c r="F58" s="34">
        <v>3</v>
      </c>
      <c r="G58" s="36">
        <v>130.8</v>
      </c>
      <c r="H58" s="36">
        <f t="shared" si="21"/>
        <v>27.790000000000006</v>
      </c>
      <c r="I58" s="36">
        <v>103.01</v>
      </c>
      <c r="J58" s="45">
        <f t="shared" si="22"/>
        <v>6607.3012232415895</v>
      </c>
      <c r="K58" s="46">
        <f t="shared" si="23"/>
        <v>8389.816522667701</v>
      </c>
      <c r="L58" s="47">
        <v>864235</v>
      </c>
      <c r="M58" s="48" t="s">
        <v>26</v>
      </c>
      <c r="N58" s="49" t="s">
        <v>27</v>
      </c>
      <c r="O58" s="49" t="s">
        <v>28</v>
      </c>
      <c r="P58" s="50"/>
      <c r="Q58" s="57"/>
      <c r="R58" s="57"/>
      <c r="S58" s="57"/>
      <c r="T58" s="58">
        <v>796310</v>
      </c>
      <c r="U58" s="59">
        <f t="shared" si="24"/>
        <v>866967.4841631866</v>
      </c>
      <c r="X58" s="60">
        <v>864235</v>
      </c>
      <c r="Y58" s="59">
        <f t="shared" si="25"/>
        <v>67925</v>
      </c>
      <c r="Z58" s="59">
        <f t="shared" si="26"/>
        <v>734599.75</v>
      </c>
      <c r="AA58" s="59">
        <f t="shared" si="27"/>
        <v>61710.25</v>
      </c>
    </row>
    <row r="59" spans="1:27" s="16" customFormat="1" ht="22.5" customHeight="1">
      <c r="A59" s="34">
        <v>54</v>
      </c>
      <c r="B59" s="33" t="s">
        <v>23</v>
      </c>
      <c r="C59" s="35" t="s">
        <v>32</v>
      </c>
      <c r="D59" s="34">
        <v>23</v>
      </c>
      <c r="E59" s="34" t="s">
        <v>31</v>
      </c>
      <c r="F59" s="34">
        <v>3</v>
      </c>
      <c r="G59" s="36">
        <v>130.8</v>
      </c>
      <c r="H59" s="36">
        <f t="shared" si="21"/>
        <v>27.790000000000006</v>
      </c>
      <c r="I59" s="36">
        <v>103.01</v>
      </c>
      <c r="J59" s="45">
        <f t="shared" si="22"/>
        <v>7821.100917431192</v>
      </c>
      <c r="K59" s="46">
        <f t="shared" si="23"/>
        <v>9931.074652946316</v>
      </c>
      <c r="L59" s="47">
        <v>1023000</v>
      </c>
      <c r="M59" s="48" t="s">
        <v>26</v>
      </c>
      <c r="N59" s="49" t="s">
        <v>27</v>
      </c>
      <c r="O59" s="51" t="s">
        <v>28</v>
      </c>
      <c r="P59" s="50"/>
      <c r="Q59" s="57"/>
      <c r="R59" s="57"/>
      <c r="S59" s="57"/>
      <c r="T59" s="62">
        <v>783230</v>
      </c>
      <c r="U59" s="59">
        <f t="shared" si="24"/>
        <v>852726.881015098</v>
      </c>
      <c r="X59" s="60">
        <v>850040</v>
      </c>
      <c r="Y59" s="59">
        <f t="shared" si="25"/>
        <v>66810</v>
      </c>
      <c r="Z59" s="59">
        <f t="shared" si="26"/>
        <v>722534</v>
      </c>
      <c r="AA59" s="59">
        <f t="shared" si="27"/>
        <v>60696</v>
      </c>
    </row>
    <row r="60" spans="1:27" s="16" customFormat="1" ht="22.5" customHeight="1">
      <c r="A60" s="34">
        <v>55</v>
      </c>
      <c r="B60" s="33" t="s">
        <v>33</v>
      </c>
      <c r="C60" s="35" t="s">
        <v>24</v>
      </c>
      <c r="D60" s="34">
        <v>1</v>
      </c>
      <c r="E60" s="34" t="s">
        <v>25</v>
      </c>
      <c r="F60" s="34">
        <v>3</v>
      </c>
      <c r="G60" s="36">
        <v>93.03</v>
      </c>
      <c r="H60" s="36">
        <f t="shared" si="21"/>
        <v>19.549999999999997</v>
      </c>
      <c r="I60" s="54">
        <v>73.48</v>
      </c>
      <c r="J60" s="45">
        <f t="shared" si="22"/>
        <v>6141.954208319897</v>
      </c>
      <c r="K60" s="46">
        <f t="shared" si="23"/>
        <v>7776.075122482308</v>
      </c>
      <c r="L60" s="47">
        <v>571386</v>
      </c>
      <c r="M60" s="48" t="s">
        <v>26</v>
      </c>
      <c r="N60" s="49" t="s">
        <v>27</v>
      </c>
      <c r="O60" s="49" t="s">
        <v>28</v>
      </c>
      <c r="P60" s="50"/>
      <c r="Q60" s="57"/>
      <c r="R60" s="57"/>
      <c r="S60" s="57"/>
      <c r="T60" s="58">
        <v>526477</v>
      </c>
      <c r="U60" s="59">
        <f t="shared" si="24"/>
        <v>573191.8978284613</v>
      </c>
      <c r="X60" s="60">
        <v>571386</v>
      </c>
      <c r="Y60" s="59">
        <f t="shared" si="25"/>
        <v>44909</v>
      </c>
      <c r="Z60" s="59">
        <f t="shared" si="26"/>
        <v>485678.1</v>
      </c>
      <c r="AA60" s="59">
        <f t="shared" si="27"/>
        <v>40798.90000000002</v>
      </c>
    </row>
    <row r="61" spans="1:27" s="16" customFormat="1" ht="22.5" customHeight="1">
      <c r="A61" s="34">
        <v>56</v>
      </c>
      <c r="B61" s="33" t="s">
        <v>33</v>
      </c>
      <c r="C61" s="35" t="s">
        <v>24</v>
      </c>
      <c r="D61" s="34">
        <v>2</v>
      </c>
      <c r="E61" s="34" t="s">
        <v>25</v>
      </c>
      <c r="F61" s="34">
        <v>3</v>
      </c>
      <c r="G61" s="36">
        <v>93.03</v>
      </c>
      <c r="H61" s="36">
        <f t="shared" si="21"/>
        <v>19.549999999999997</v>
      </c>
      <c r="I61" s="54">
        <v>73.48</v>
      </c>
      <c r="J61" s="45">
        <f t="shared" si="22"/>
        <v>6250.49983876169</v>
      </c>
      <c r="K61" s="46">
        <f t="shared" si="23"/>
        <v>7913.500272182907</v>
      </c>
      <c r="L61" s="47">
        <v>581484</v>
      </c>
      <c r="M61" s="48" t="s">
        <v>26</v>
      </c>
      <c r="N61" s="49" t="s">
        <v>27</v>
      </c>
      <c r="O61" s="49" t="s">
        <v>28</v>
      </c>
      <c r="P61" s="50"/>
      <c r="Q61" s="57"/>
      <c r="R61" s="57"/>
      <c r="S61" s="57"/>
      <c r="T61" s="58">
        <v>535782</v>
      </c>
      <c r="U61" s="59">
        <f t="shared" si="24"/>
        <v>583322.5409701252</v>
      </c>
      <c r="X61" s="60">
        <v>581484</v>
      </c>
      <c r="Y61" s="59">
        <f t="shared" si="25"/>
        <v>45702</v>
      </c>
      <c r="Z61" s="59">
        <f t="shared" si="26"/>
        <v>494261.39999999997</v>
      </c>
      <c r="AA61" s="59">
        <f t="shared" si="27"/>
        <v>41520.600000000035</v>
      </c>
    </row>
    <row r="62" spans="1:27" s="16" customFormat="1" ht="22.5" customHeight="1">
      <c r="A62" s="34">
        <v>57</v>
      </c>
      <c r="B62" s="33" t="s">
        <v>33</v>
      </c>
      <c r="C62" s="35" t="s">
        <v>24</v>
      </c>
      <c r="D62" s="34">
        <v>3</v>
      </c>
      <c r="E62" s="34" t="s">
        <v>25</v>
      </c>
      <c r="F62" s="34">
        <v>3</v>
      </c>
      <c r="G62" s="36">
        <v>93.03</v>
      </c>
      <c r="H62" s="36">
        <f t="shared" si="21"/>
        <v>19.549999999999997</v>
      </c>
      <c r="I62" s="54">
        <v>73.48</v>
      </c>
      <c r="J62" s="45">
        <f t="shared" si="22"/>
        <v>6909.4808126410835</v>
      </c>
      <c r="K62" s="46">
        <f t="shared" si="23"/>
        <v>8747.808927599346</v>
      </c>
      <c r="L62" s="47">
        <v>642789</v>
      </c>
      <c r="M62" s="48" t="s">
        <v>26</v>
      </c>
      <c r="N62" s="49" t="s">
        <v>27</v>
      </c>
      <c r="O62" s="49" t="s">
        <v>28</v>
      </c>
      <c r="P62" s="50"/>
      <c r="Q62" s="57"/>
      <c r="R62" s="57"/>
      <c r="S62" s="57"/>
      <c r="T62" s="58">
        <v>549739</v>
      </c>
      <c r="U62" s="61">
        <f t="shared" si="24"/>
        <v>598517.9613170575</v>
      </c>
      <c r="V62" s="16">
        <v>1000</v>
      </c>
      <c r="W62" s="16">
        <f>V62*G62</f>
        <v>93030</v>
      </c>
      <c r="X62" s="60">
        <v>642789</v>
      </c>
      <c r="Y62" s="59">
        <f t="shared" si="25"/>
        <v>93050</v>
      </c>
      <c r="Z62" s="59">
        <f t="shared" si="26"/>
        <v>546370.65</v>
      </c>
      <c r="AA62" s="59">
        <f t="shared" si="27"/>
        <v>3368.3499999999767</v>
      </c>
    </row>
    <row r="63" spans="1:27" s="16" customFormat="1" ht="22.5" customHeight="1">
      <c r="A63" s="34">
        <v>58</v>
      </c>
      <c r="B63" s="33" t="s">
        <v>33</v>
      </c>
      <c r="C63" s="35" t="s">
        <v>24</v>
      </c>
      <c r="D63" s="34">
        <v>4</v>
      </c>
      <c r="E63" s="34" t="s">
        <v>25</v>
      </c>
      <c r="F63" s="34">
        <v>3</v>
      </c>
      <c r="G63" s="36">
        <v>93.03</v>
      </c>
      <c r="H63" s="36">
        <f t="shared" si="21"/>
        <v>19.549999999999997</v>
      </c>
      <c r="I63" s="54">
        <v>73.48</v>
      </c>
      <c r="J63" s="45">
        <f t="shared" si="22"/>
        <v>6445.899172310007</v>
      </c>
      <c r="K63" s="46">
        <f t="shared" si="23"/>
        <v>8160.887316276538</v>
      </c>
      <c r="L63" s="47">
        <v>599662</v>
      </c>
      <c r="M63" s="48" t="s">
        <v>26</v>
      </c>
      <c r="N63" s="49" t="s">
        <v>27</v>
      </c>
      <c r="O63" s="49" t="s">
        <v>28</v>
      </c>
      <c r="P63" s="50"/>
      <c r="Q63" s="57"/>
      <c r="R63" s="57"/>
      <c r="S63" s="57"/>
      <c r="T63" s="58">
        <v>552531</v>
      </c>
      <c r="U63" s="59">
        <f t="shared" si="24"/>
        <v>601557.6986251205</v>
      </c>
      <c r="X63" s="60">
        <v>599662</v>
      </c>
      <c r="Y63" s="59">
        <f t="shared" si="25"/>
        <v>47131</v>
      </c>
      <c r="Z63" s="59">
        <f t="shared" si="26"/>
        <v>509712.7</v>
      </c>
      <c r="AA63" s="59">
        <f t="shared" si="27"/>
        <v>42818.29999999999</v>
      </c>
    </row>
    <row r="64" spans="1:27" s="16" customFormat="1" ht="22.5" customHeight="1">
      <c r="A64" s="34">
        <v>59</v>
      </c>
      <c r="B64" s="33" t="s">
        <v>33</v>
      </c>
      <c r="C64" s="35" t="s">
        <v>24</v>
      </c>
      <c r="D64" s="34">
        <v>5</v>
      </c>
      <c r="E64" s="34" t="s">
        <v>25</v>
      </c>
      <c r="F64" s="34">
        <v>3</v>
      </c>
      <c r="G64" s="36">
        <v>93.03</v>
      </c>
      <c r="H64" s="36">
        <f t="shared" si="21"/>
        <v>19.549999999999997</v>
      </c>
      <c r="I64" s="54">
        <v>73.48</v>
      </c>
      <c r="J64" s="45">
        <f t="shared" si="22"/>
        <v>6478.4585617542725</v>
      </c>
      <c r="K64" s="46">
        <f t="shared" si="23"/>
        <v>8202.109417528578</v>
      </c>
      <c r="L64" s="47">
        <v>602691</v>
      </c>
      <c r="M64" s="48" t="s">
        <v>26</v>
      </c>
      <c r="N64" s="49" t="s">
        <v>27</v>
      </c>
      <c r="O64" s="49" t="s">
        <v>28</v>
      </c>
      <c r="P64" s="50"/>
      <c r="Q64" s="57"/>
      <c r="R64" s="57"/>
      <c r="S64" s="57"/>
      <c r="T64" s="58">
        <v>555322</v>
      </c>
      <c r="U64" s="59">
        <f t="shared" si="24"/>
        <v>604596.3472020559</v>
      </c>
      <c r="X64" s="60">
        <v>602691</v>
      </c>
      <c r="Y64" s="59">
        <f t="shared" si="25"/>
        <v>47369</v>
      </c>
      <c r="Z64" s="59">
        <f t="shared" si="26"/>
        <v>512287.35</v>
      </c>
      <c r="AA64" s="59">
        <f t="shared" si="27"/>
        <v>43034.65000000002</v>
      </c>
    </row>
    <row r="65" spans="1:27" s="16" customFormat="1" ht="22.5" customHeight="1">
      <c r="A65" s="34">
        <v>60</v>
      </c>
      <c r="B65" s="33" t="s">
        <v>33</v>
      </c>
      <c r="C65" s="35" t="s">
        <v>24</v>
      </c>
      <c r="D65" s="34">
        <v>6</v>
      </c>
      <c r="E65" s="34" t="s">
        <v>25</v>
      </c>
      <c r="F65" s="34">
        <v>3</v>
      </c>
      <c r="G65" s="36">
        <v>93.03</v>
      </c>
      <c r="H65" s="36">
        <f t="shared" si="21"/>
        <v>19.549999999999997</v>
      </c>
      <c r="I65" s="54">
        <v>73.48</v>
      </c>
      <c r="J65" s="45">
        <f aca="true" t="shared" si="28" ref="J65:J105">L65/G65</f>
        <v>6532.742126195851</v>
      </c>
      <c r="K65" s="46">
        <f aca="true" t="shared" si="29" ref="K65:K105">L65/I65</f>
        <v>8270.835601524224</v>
      </c>
      <c r="L65" s="47">
        <v>607741</v>
      </c>
      <c r="M65" s="48" t="s">
        <v>26</v>
      </c>
      <c r="N65" s="49" t="s">
        <v>27</v>
      </c>
      <c r="O65" s="49" t="s">
        <v>28</v>
      </c>
      <c r="P65" s="50"/>
      <c r="Q65" s="57"/>
      <c r="R65" s="57"/>
      <c r="S65" s="57"/>
      <c r="T65" s="58">
        <v>559975</v>
      </c>
      <c r="U65" s="59">
        <f aca="true" t="shared" si="30" ref="U65:U105">T65/$W$152</f>
        <v>609662.2131384517</v>
      </c>
      <c r="X65" s="60">
        <v>607741</v>
      </c>
      <c r="Y65" s="59">
        <f aca="true" t="shared" si="31" ref="Y65:Y105">X65-T65</f>
        <v>47766</v>
      </c>
      <c r="Z65" s="59">
        <f aca="true" t="shared" si="32" ref="Z65:Z105">X65*0.85</f>
        <v>516579.85</v>
      </c>
      <c r="AA65" s="59">
        <f aca="true" t="shared" si="33" ref="AA65:AA105">T65-Z65</f>
        <v>43395.15000000002</v>
      </c>
    </row>
    <row r="66" spans="1:27" s="16" customFormat="1" ht="22.5" customHeight="1">
      <c r="A66" s="34">
        <v>61</v>
      </c>
      <c r="B66" s="33" t="s">
        <v>33</v>
      </c>
      <c r="C66" s="35" t="s">
        <v>24</v>
      </c>
      <c r="D66" s="34">
        <v>7</v>
      </c>
      <c r="E66" s="34" t="s">
        <v>25</v>
      </c>
      <c r="F66" s="34">
        <v>3</v>
      </c>
      <c r="G66" s="36">
        <v>93.03</v>
      </c>
      <c r="H66" s="36">
        <f t="shared" si="21"/>
        <v>19.549999999999997</v>
      </c>
      <c r="I66" s="54">
        <v>73.48</v>
      </c>
      <c r="J66" s="45">
        <f t="shared" si="28"/>
        <v>6532.742126195851</v>
      </c>
      <c r="K66" s="46">
        <f t="shared" si="29"/>
        <v>8270.835601524224</v>
      </c>
      <c r="L66" s="47">
        <v>607741</v>
      </c>
      <c r="M66" s="48" t="s">
        <v>26</v>
      </c>
      <c r="N66" s="49" t="s">
        <v>27</v>
      </c>
      <c r="O66" s="49" t="s">
        <v>28</v>
      </c>
      <c r="P66" s="50"/>
      <c r="Q66" s="57"/>
      <c r="R66" s="57"/>
      <c r="S66" s="57"/>
      <c r="T66" s="58">
        <v>559975</v>
      </c>
      <c r="U66" s="59">
        <f t="shared" si="30"/>
        <v>609662.2131384517</v>
      </c>
      <c r="X66" s="60">
        <v>607741</v>
      </c>
      <c r="Y66" s="59">
        <f t="shared" si="31"/>
        <v>47766</v>
      </c>
      <c r="Z66" s="59">
        <f t="shared" si="32"/>
        <v>516579.85</v>
      </c>
      <c r="AA66" s="59">
        <f t="shared" si="33"/>
        <v>43395.15000000002</v>
      </c>
    </row>
    <row r="67" spans="1:27" s="16" customFormat="1" ht="22.5" customHeight="1">
      <c r="A67" s="34">
        <v>62</v>
      </c>
      <c r="B67" s="33" t="s">
        <v>33</v>
      </c>
      <c r="C67" s="35" t="s">
        <v>24</v>
      </c>
      <c r="D67" s="34">
        <v>8</v>
      </c>
      <c r="E67" s="34" t="s">
        <v>25</v>
      </c>
      <c r="F67" s="34">
        <v>3</v>
      </c>
      <c r="G67" s="36">
        <v>93.03</v>
      </c>
      <c r="H67" s="36">
        <f t="shared" si="21"/>
        <v>19.549999999999997</v>
      </c>
      <c r="I67" s="54">
        <v>73.48</v>
      </c>
      <c r="J67" s="45">
        <f t="shared" si="28"/>
        <v>6532.742126195851</v>
      </c>
      <c r="K67" s="46">
        <f t="shared" si="29"/>
        <v>8270.835601524224</v>
      </c>
      <c r="L67" s="47">
        <v>607741</v>
      </c>
      <c r="M67" s="48" t="s">
        <v>26</v>
      </c>
      <c r="N67" s="49" t="s">
        <v>27</v>
      </c>
      <c r="O67" s="49" t="s">
        <v>28</v>
      </c>
      <c r="P67" s="50"/>
      <c r="Q67" s="57"/>
      <c r="R67" s="57"/>
      <c r="S67" s="57"/>
      <c r="T67" s="58">
        <v>559975</v>
      </c>
      <c r="U67" s="59">
        <f t="shared" si="30"/>
        <v>609662.2131384517</v>
      </c>
      <c r="X67" s="60">
        <v>607741</v>
      </c>
      <c r="Y67" s="59">
        <f t="shared" si="31"/>
        <v>47766</v>
      </c>
      <c r="Z67" s="59">
        <f t="shared" si="32"/>
        <v>516579.85</v>
      </c>
      <c r="AA67" s="59">
        <f t="shared" si="33"/>
        <v>43395.15000000002</v>
      </c>
    </row>
    <row r="68" spans="1:27" s="16" customFormat="1" ht="22.5" customHeight="1">
      <c r="A68" s="34">
        <v>63</v>
      </c>
      <c r="B68" s="33" t="s">
        <v>33</v>
      </c>
      <c r="C68" s="35" t="s">
        <v>24</v>
      </c>
      <c r="D68" s="34">
        <v>9</v>
      </c>
      <c r="E68" s="34" t="s">
        <v>25</v>
      </c>
      <c r="F68" s="34">
        <v>3</v>
      </c>
      <c r="G68" s="36">
        <v>93.03</v>
      </c>
      <c r="H68" s="36">
        <f t="shared" si="21"/>
        <v>19.549999999999997</v>
      </c>
      <c r="I68" s="54">
        <v>73.48</v>
      </c>
      <c r="J68" s="45">
        <f t="shared" si="28"/>
        <v>6565.301515640116</v>
      </c>
      <c r="K68" s="46">
        <f t="shared" si="29"/>
        <v>8312.057702776265</v>
      </c>
      <c r="L68" s="47">
        <v>610770</v>
      </c>
      <c r="M68" s="48" t="s">
        <v>26</v>
      </c>
      <c r="N68" s="49" t="s">
        <v>27</v>
      </c>
      <c r="O68" s="49" t="s">
        <v>28</v>
      </c>
      <c r="P68" s="50"/>
      <c r="Q68" s="57"/>
      <c r="R68" s="57"/>
      <c r="S68" s="57"/>
      <c r="T68" s="58">
        <v>562766</v>
      </c>
      <c r="U68" s="59">
        <f t="shared" si="30"/>
        <v>612700.8617153871</v>
      </c>
      <c r="X68" s="60">
        <v>610770</v>
      </c>
      <c r="Y68" s="59">
        <f t="shared" si="31"/>
        <v>48004</v>
      </c>
      <c r="Z68" s="59">
        <f t="shared" si="32"/>
        <v>519154.5</v>
      </c>
      <c r="AA68" s="59">
        <f t="shared" si="33"/>
        <v>43611.5</v>
      </c>
    </row>
    <row r="69" spans="1:27" s="16" customFormat="1" ht="22.5" customHeight="1">
      <c r="A69" s="34">
        <v>64</v>
      </c>
      <c r="B69" s="33" t="s">
        <v>33</v>
      </c>
      <c r="C69" s="35" t="s">
        <v>24</v>
      </c>
      <c r="D69" s="34">
        <v>10</v>
      </c>
      <c r="E69" s="34" t="s">
        <v>25</v>
      </c>
      <c r="F69" s="34">
        <v>3</v>
      </c>
      <c r="G69" s="36">
        <v>93.03</v>
      </c>
      <c r="H69" s="36">
        <f t="shared" si="21"/>
        <v>19.549999999999997</v>
      </c>
      <c r="I69" s="54">
        <v>73.48</v>
      </c>
      <c r="J69" s="45">
        <f t="shared" si="28"/>
        <v>6565.301515640116</v>
      </c>
      <c r="K69" s="46">
        <f t="shared" si="29"/>
        <v>8312.057702776265</v>
      </c>
      <c r="L69" s="47">
        <v>610770</v>
      </c>
      <c r="M69" s="48" t="s">
        <v>26</v>
      </c>
      <c r="N69" s="49" t="s">
        <v>27</v>
      </c>
      <c r="O69" s="49" t="s">
        <v>28</v>
      </c>
      <c r="P69" s="50"/>
      <c r="Q69" s="57"/>
      <c r="R69" s="57"/>
      <c r="S69" s="57"/>
      <c r="T69" s="58">
        <v>562766</v>
      </c>
      <c r="U69" s="59">
        <f t="shared" si="30"/>
        <v>612700.8617153871</v>
      </c>
      <c r="X69" s="60">
        <v>610770</v>
      </c>
      <c r="Y69" s="59">
        <f t="shared" si="31"/>
        <v>48004</v>
      </c>
      <c r="Z69" s="59">
        <f t="shared" si="32"/>
        <v>519154.5</v>
      </c>
      <c r="AA69" s="59">
        <f t="shared" si="33"/>
        <v>43611.5</v>
      </c>
    </row>
    <row r="70" spans="1:27" s="16" customFormat="1" ht="22.5" customHeight="1">
      <c r="A70" s="34">
        <v>65</v>
      </c>
      <c r="B70" s="33" t="s">
        <v>33</v>
      </c>
      <c r="C70" s="35" t="s">
        <v>24</v>
      </c>
      <c r="D70" s="34">
        <v>11</v>
      </c>
      <c r="E70" s="34" t="s">
        <v>25</v>
      </c>
      <c r="F70" s="34">
        <v>3</v>
      </c>
      <c r="G70" s="36">
        <v>93.03</v>
      </c>
      <c r="H70" s="36">
        <f t="shared" si="21"/>
        <v>19.549999999999997</v>
      </c>
      <c r="I70" s="54">
        <v>73.48</v>
      </c>
      <c r="J70" s="45">
        <f t="shared" si="28"/>
        <v>6565.301515640116</v>
      </c>
      <c r="K70" s="46">
        <f t="shared" si="29"/>
        <v>8312.057702776265</v>
      </c>
      <c r="L70" s="47">
        <v>610770</v>
      </c>
      <c r="M70" s="48" t="s">
        <v>26</v>
      </c>
      <c r="N70" s="49" t="s">
        <v>27</v>
      </c>
      <c r="O70" s="49" t="s">
        <v>28</v>
      </c>
      <c r="P70" s="50"/>
      <c r="Q70" s="57"/>
      <c r="R70" s="57"/>
      <c r="S70" s="57"/>
      <c r="T70" s="58">
        <v>562766</v>
      </c>
      <c r="U70" s="59">
        <f t="shared" si="30"/>
        <v>612700.8617153871</v>
      </c>
      <c r="X70" s="60">
        <v>610770</v>
      </c>
      <c r="Y70" s="59">
        <f t="shared" si="31"/>
        <v>48004</v>
      </c>
      <c r="Z70" s="59">
        <f t="shared" si="32"/>
        <v>519154.5</v>
      </c>
      <c r="AA70" s="59">
        <f t="shared" si="33"/>
        <v>43611.5</v>
      </c>
    </row>
    <row r="71" spans="1:27" s="16" customFormat="1" ht="22.5" customHeight="1">
      <c r="A71" s="34">
        <v>66</v>
      </c>
      <c r="B71" s="33" t="s">
        <v>33</v>
      </c>
      <c r="C71" s="35" t="s">
        <v>24</v>
      </c>
      <c r="D71" s="34">
        <v>12</v>
      </c>
      <c r="E71" s="34" t="s">
        <v>25</v>
      </c>
      <c r="F71" s="34">
        <v>3</v>
      </c>
      <c r="G71" s="36">
        <v>93.03</v>
      </c>
      <c r="H71" s="36">
        <f t="shared" si="21"/>
        <v>19.549999999999997</v>
      </c>
      <c r="I71" s="54">
        <v>73.48</v>
      </c>
      <c r="J71" s="45">
        <f t="shared" si="28"/>
        <v>6597.871654305063</v>
      </c>
      <c r="K71" s="46">
        <f t="shared" si="29"/>
        <v>8353.293413173653</v>
      </c>
      <c r="L71" s="47">
        <v>613800</v>
      </c>
      <c r="M71" s="48" t="s">
        <v>26</v>
      </c>
      <c r="N71" s="49" t="s">
        <v>27</v>
      </c>
      <c r="O71" s="49" t="s">
        <v>28</v>
      </c>
      <c r="P71" s="50"/>
      <c r="Q71" s="57"/>
      <c r="R71" s="57"/>
      <c r="S71" s="57"/>
      <c r="T71" s="58">
        <v>565558</v>
      </c>
      <c r="U71" s="59">
        <f t="shared" si="30"/>
        <v>615740.59902345</v>
      </c>
      <c r="X71" s="60">
        <v>613800</v>
      </c>
      <c r="Y71" s="59">
        <f t="shared" si="31"/>
        <v>48242</v>
      </c>
      <c r="Z71" s="59">
        <f t="shared" si="32"/>
        <v>521730</v>
      </c>
      <c r="AA71" s="59">
        <f t="shared" si="33"/>
        <v>43828</v>
      </c>
    </row>
    <row r="72" spans="1:27" s="16" customFormat="1" ht="22.5" customHeight="1">
      <c r="A72" s="34">
        <v>67</v>
      </c>
      <c r="B72" s="33" t="s">
        <v>33</v>
      </c>
      <c r="C72" s="35" t="s">
        <v>24</v>
      </c>
      <c r="D72" s="34">
        <v>13</v>
      </c>
      <c r="E72" s="34" t="s">
        <v>25</v>
      </c>
      <c r="F72" s="34">
        <v>3</v>
      </c>
      <c r="G72" s="36">
        <v>93.03</v>
      </c>
      <c r="H72" s="36">
        <f t="shared" si="21"/>
        <v>19.549999999999997</v>
      </c>
      <c r="I72" s="54">
        <v>73.48</v>
      </c>
      <c r="J72" s="45">
        <f t="shared" si="28"/>
        <v>6597.871654305063</v>
      </c>
      <c r="K72" s="46">
        <f t="shared" si="29"/>
        <v>8353.293413173653</v>
      </c>
      <c r="L72" s="47">
        <v>613800</v>
      </c>
      <c r="M72" s="48" t="s">
        <v>26</v>
      </c>
      <c r="N72" s="49" t="s">
        <v>27</v>
      </c>
      <c r="O72" s="49" t="s">
        <v>28</v>
      </c>
      <c r="P72" s="50"/>
      <c r="Q72" s="57"/>
      <c r="R72" s="57"/>
      <c r="S72" s="57"/>
      <c r="T72" s="58">
        <v>565558</v>
      </c>
      <c r="U72" s="59">
        <f t="shared" si="30"/>
        <v>615740.59902345</v>
      </c>
      <c r="X72" s="60">
        <v>613800</v>
      </c>
      <c r="Y72" s="59">
        <f t="shared" si="31"/>
        <v>48242</v>
      </c>
      <c r="Z72" s="59">
        <f t="shared" si="32"/>
        <v>521730</v>
      </c>
      <c r="AA72" s="59">
        <f t="shared" si="33"/>
        <v>43828</v>
      </c>
    </row>
    <row r="73" spans="1:27" s="16" customFormat="1" ht="22.5" customHeight="1">
      <c r="A73" s="34">
        <v>68</v>
      </c>
      <c r="B73" s="33" t="s">
        <v>33</v>
      </c>
      <c r="C73" s="35" t="s">
        <v>24</v>
      </c>
      <c r="D73" s="34">
        <v>14</v>
      </c>
      <c r="E73" s="34" t="s">
        <v>25</v>
      </c>
      <c r="F73" s="34">
        <v>3</v>
      </c>
      <c r="G73" s="36">
        <v>93.03</v>
      </c>
      <c r="H73" s="36">
        <f t="shared" si="21"/>
        <v>19.549999999999997</v>
      </c>
      <c r="I73" s="54">
        <v>73.48</v>
      </c>
      <c r="J73" s="45">
        <f t="shared" si="28"/>
        <v>6597.871654305063</v>
      </c>
      <c r="K73" s="46">
        <f t="shared" si="29"/>
        <v>8353.293413173653</v>
      </c>
      <c r="L73" s="47">
        <v>613800</v>
      </c>
      <c r="M73" s="48" t="s">
        <v>26</v>
      </c>
      <c r="N73" s="49" t="s">
        <v>27</v>
      </c>
      <c r="O73" s="49" t="s">
        <v>28</v>
      </c>
      <c r="P73" s="50"/>
      <c r="Q73" s="57"/>
      <c r="R73" s="57"/>
      <c r="S73" s="57"/>
      <c r="T73" s="58">
        <v>565558</v>
      </c>
      <c r="U73" s="59">
        <f t="shared" si="30"/>
        <v>615740.59902345</v>
      </c>
      <c r="X73" s="60">
        <v>613800</v>
      </c>
      <c r="Y73" s="59">
        <f t="shared" si="31"/>
        <v>48242</v>
      </c>
      <c r="Z73" s="59">
        <f t="shared" si="32"/>
        <v>521730</v>
      </c>
      <c r="AA73" s="59">
        <f t="shared" si="33"/>
        <v>43828</v>
      </c>
    </row>
    <row r="74" spans="1:27" s="16" customFormat="1" ht="22.5" customHeight="1">
      <c r="A74" s="34">
        <v>69</v>
      </c>
      <c r="B74" s="33" t="s">
        <v>33</v>
      </c>
      <c r="C74" s="35" t="s">
        <v>24</v>
      </c>
      <c r="D74" s="34">
        <v>15</v>
      </c>
      <c r="E74" s="34" t="s">
        <v>25</v>
      </c>
      <c r="F74" s="34">
        <v>3</v>
      </c>
      <c r="G74" s="36">
        <v>93.03</v>
      </c>
      <c r="H74" s="36">
        <f t="shared" si="21"/>
        <v>19.549999999999997</v>
      </c>
      <c r="I74" s="54">
        <v>73.48</v>
      </c>
      <c r="J74" s="45">
        <f t="shared" si="28"/>
        <v>6641.298505858325</v>
      </c>
      <c r="K74" s="46">
        <f t="shared" si="29"/>
        <v>8408.274360370167</v>
      </c>
      <c r="L74" s="47">
        <v>617840</v>
      </c>
      <c r="M74" s="48" t="s">
        <v>26</v>
      </c>
      <c r="N74" s="49" t="s">
        <v>27</v>
      </c>
      <c r="O74" s="49" t="s">
        <v>28</v>
      </c>
      <c r="P74" s="50"/>
      <c r="Q74" s="57"/>
      <c r="R74" s="57"/>
      <c r="S74" s="57"/>
      <c r="T74" s="58">
        <v>569280</v>
      </c>
      <c r="U74" s="59">
        <f t="shared" si="30"/>
        <v>619792.8562801157</v>
      </c>
      <c r="X74" s="60">
        <v>617840</v>
      </c>
      <c r="Y74" s="59">
        <f t="shared" si="31"/>
        <v>48560</v>
      </c>
      <c r="Z74" s="59">
        <f t="shared" si="32"/>
        <v>525164</v>
      </c>
      <c r="AA74" s="59">
        <f t="shared" si="33"/>
        <v>44116</v>
      </c>
    </row>
    <row r="75" spans="1:27" s="16" customFormat="1" ht="22.5" customHeight="1">
      <c r="A75" s="34">
        <v>70</v>
      </c>
      <c r="B75" s="33" t="s">
        <v>33</v>
      </c>
      <c r="C75" s="35" t="s">
        <v>24</v>
      </c>
      <c r="D75" s="34">
        <v>16</v>
      </c>
      <c r="E75" s="34" t="s">
        <v>25</v>
      </c>
      <c r="F75" s="34">
        <v>3</v>
      </c>
      <c r="G75" s="36">
        <v>93.03</v>
      </c>
      <c r="H75" s="36">
        <f t="shared" si="21"/>
        <v>19.549999999999997</v>
      </c>
      <c r="I75" s="54">
        <v>73.48</v>
      </c>
      <c r="J75" s="45">
        <f t="shared" si="28"/>
        <v>6641.298505858325</v>
      </c>
      <c r="K75" s="46">
        <f t="shared" si="29"/>
        <v>8408.274360370167</v>
      </c>
      <c r="L75" s="47">
        <v>617840</v>
      </c>
      <c r="M75" s="48" t="s">
        <v>26</v>
      </c>
      <c r="N75" s="49" t="s">
        <v>27</v>
      </c>
      <c r="O75" s="49" t="s">
        <v>28</v>
      </c>
      <c r="P75" s="50"/>
      <c r="Q75" s="57"/>
      <c r="R75" s="57"/>
      <c r="S75" s="57"/>
      <c r="T75" s="58">
        <v>569280</v>
      </c>
      <c r="U75" s="59">
        <f t="shared" si="30"/>
        <v>619792.8562801157</v>
      </c>
      <c r="X75" s="60">
        <v>617840</v>
      </c>
      <c r="Y75" s="59">
        <f t="shared" si="31"/>
        <v>48560</v>
      </c>
      <c r="Z75" s="59">
        <f t="shared" si="32"/>
        <v>525164</v>
      </c>
      <c r="AA75" s="59">
        <f t="shared" si="33"/>
        <v>44116</v>
      </c>
    </row>
    <row r="76" spans="1:27" s="16" customFormat="1" ht="22.5" customHeight="1">
      <c r="A76" s="34">
        <v>71</v>
      </c>
      <c r="B76" s="33" t="s">
        <v>33</v>
      </c>
      <c r="C76" s="35" t="s">
        <v>24</v>
      </c>
      <c r="D76" s="34">
        <v>17</v>
      </c>
      <c r="E76" s="34" t="s">
        <v>25</v>
      </c>
      <c r="F76" s="34">
        <v>3</v>
      </c>
      <c r="G76" s="36">
        <v>93.03</v>
      </c>
      <c r="H76" s="36">
        <f t="shared" si="21"/>
        <v>19.549999999999997</v>
      </c>
      <c r="I76" s="54">
        <v>73.48</v>
      </c>
      <c r="J76" s="45">
        <f t="shared" si="28"/>
        <v>6641.298505858325</v>
      </c>
      <c r="K76" s="46">
        <f t="shared" si="29"/>
        <v>8408.274360370167</v>
      </c>
      <c r="L76" s="47">
        <v>617840</v>
      </c>
      <c r="M76" s="48" t="s">
        <v>26</v>
      </c>
      <c r="N76" s="49" t="s">
        <v>27</v>
      </c>
      <c r="O76" s="49" t="s">
        <v>28</v>
      </c>
      <c r="P76" s="50"/>
      <c r="Q76" s="57"/>
      <c r="R76" s="57"/>
      <c r="S76" s="57"/>
      <c r="T76" s="58">
        <v>569280</v>
      </c>
      <c r="U76" s="59">
        <f t="shared" si="30"/>
        <v>619792.8562801157</v>
      </c>
      <c r="X76" s="60">
        <v>617840</v>
      </c>
      <c r="Y76" s="59">
        <f t="shared" si="31"/>
        <v>48560</v>
      </c>
      <c r="Z76" s="59">
        <f t="shared" si="32"/>
        <v>525164</v>
      </c>
      <c r="AA76" s="59">
        <f t="shared" si="33"/>
        <v>44116</v>
      </c>
    </row>
    <row r="77" spans="1:27" s="16" customFormat="1" ht="22.5" customHeight="1">
      <c r="A77" s="34">
        <v>72</v>
      </c>
      <c r="B77" s="33" t="s">
        <v>33</v>
      </c>
      <c r="C77" s="35" t="s">
        <v>24</v>
      </c>
      <c r="D77" s="34">
        <v>18</v>
      </c>
      <c r="E77" s="34" t="s">
        <v>25</v>
      </c>
      <c r="F77" s="34">
        <v>3</v>
      </c>
      <c r="G77" s="36">
        <v>93.03</v>
      </c>
      <c r="H77" s="36">
        <f t="shared" si="21"/>
        <v>19.549999999999997</v>
      </c>
      <c r="I77" s="54">
        <v>73.48</v>
      </c>
      <c r="J77" s="45">
        <f t="shared" si="28"/>
        <v>6587.014941416747</v>
      </c>
      <c r="K77" s="46">
        <f t="shared" si="29"/>
        <v>8339.548176374523</v>
      </c>
      <c r="L77" s="47">
        <v>612790</v>
      </c>
      <c r="M77" s="48" t="s">
        <v>26</v>
      </c>
      <c r="N77" s="49" t="s">
        <v>27</v>
      </c>
      <c r="O77" s="49" t="s">
        <v>28</v>
      </c>
      <c r="P77" s="50"/>
      <c r="Q77" s="57"/>
      <c r="R77" s="57"/>
      <c r="S77" s="57"/>
      <c r="T77" s="58">
        <v>564627</v>
      </c>
      <c r="U77" s="59">
        <f t="shared" si="30"/>
        <v>614726.9903437198</v>
      </c>
      <c r="X77" s="60">
        <v>612790</v>
      </c>
      <c r="Y77" s="59">
        <f t="shared" si="31"/>
        <v>48163</v>
      </c>
      <c r="Z77" s="59">
        <f t="shared" si="32"/>
        <v>520871.5</v>
      </c>
      <c r="AA77" s="59">
        <f t="shared" si="33"/>
        <v>43755.5</v>
      </c>
    </row>
    <row r="78" spans="1:27" s="16" customFormat="1" ht="22.5" customHeight="1">
      <c r="A78" s="34">
        <v>73</v>
      </c>
      <c r="B78" s="33" t="s">
        <v>33</v>
      </c>
      <c r="C78" s="35" t="s">
        <v>24</v>
      </c>
      <c r="D78" s="34">
        <v>19</v>
      </c>
      <c r="E78" s="34" t="s">
        <v>25</v>
      </c>
      <c r="F78" s="34">
        <v>3</v>
      </c>
      <c r="G78" s="36">
        <v>93.03</v>
      </c>
      <c r="H78" s="36">
        <f t="shared" si="21"/>
        <v>19.549999999999997</v>
      </c>
      <c r="I78" s="54">
        <v>73.48</v>
      </c>
      <c r="J78" s="45">
        <f t="shared" si="28"/>
        <v>6630.431043749328</v>
      </c>
      <c r="K78" s="46">
        <f t="shared" si="29"/>
        <v>8394.515514425693</v>
      </c>
      <c r="L78" s="47">
        <v>616829</v>
      </c>
      <c r="M78" s="48" t="s">
        <v>26</v>
      </c>
      <c r="N78" s="49" t="s">
        <v>27</v>
      </c>
      <c r="O78" s="49" t="s">
        <v>28</v>
      </c>
      <c r="P78" s="50"/>
      <c r="Q78" s="57"/>
      <c r="R78" s="57"/>
      <c r="S78" s="57"/>
      <c r="T78" s="58">
        <v>568349</v>
      </c>
      <c r="U78" s="59">
        <f t="shared" si="30"/>
        <v>618779.2476003855</v>
      </c>
      <c r="X78" s="60">
        <v>616829</v>
      </c>
      <c r="Y78" s="59">
        <f t="shared" si="31"/>
        <v>48480</v>
      </c>
      <c r="Z78" s="59">
        <f t="shared" si="32"/>
        <v>524304.65</v>
      </c>
      <c r="AA78" s="59">
        <f t="shared" si="33"/>
        <v>44044.34999999998</v>
      </c>
    </row>
    <row r="79" spans="1:27" s="16" customFormat="1" ht="22.5" customHeight="1">
      <c r="A79" s="34">
        <v>74</v>
      </c>
      <c r="B79" s="33" t="s">
        <v>33</v>
      </c>
      <c r="C79" s="35" t="s">
        <v>24</v>
      </c>
      <c r="D79" s="34">
        <v>20</v>
      </c>
      <c r="E79" s="34" t="s">
        <v>25</v>
      </c>
      <c r="F79" s="34">
        <v>3</v>
      </c>
      <c r="G79" s="36">
        <v>93.03</v>
      </c>
      <c r="H79" s="36">
        <f t="shared" si="21"/>
        <v>19.549999999999997</v>
      </c>
      <c r="I79" s="54">
        <v>73.48</v>
      </c>
      <c r="J79" s="45">
        <f t="shared" si="28"/>
        <v>6521.885413307535</v>
      </c>
      <c r="K79" s="46">
        <f t="shared" si="29"/>
        <v>8257.090364725094</v>
      </c>
      <c r="L79" s="47">
        <v>606731</v>
      </c>
      <c r="M79" s="48" t="s">
        <v>26</v>
      </c>
      <c r="N79" s="49" t="s">
        <v>27</v>
      </c>
      <c r="O79" s="49" t="s">
        <v>28</v>
      </c>
      <c r="P79" s="50"/>
      <c r="Q79" s="57"/>
      <c r="R79" s="57"/>
      <c r="S79" s="57"/>
      <c r="T79" s="58">
        <v>559044</v>
      </c>
      <c r="U79" s="59">
        <f t="shared" si="30"/>
        <v>608648.6044587215</v>
      </c>
      <c r="X79" s="60">
        <v>606731</v>
      </c>
      <c r="Y79" s="59">
        <f t="shared" si="31"/>
        <v>47687</v>
      </c>
      <c r="Z79" s="59">
        <f t="shared" si="32"/>
        <v>515721.35</v>
      </c>
      <c r="AA79" s="59">
        <f t="shared" si="33"/>
        <v>43322.65000000002</v>
      </c>
    </row>
    <row r="80" spans="1:27" s="16" customFormat="1" ht="22.5" customHeight="1">
      <c r="A80" s="34">
        <v>75</v>
      </c>
      <c r="B80" s="33" t="s">
        <v>33</v>
      </c>
      <c r="C80" s="35" t="s">
        <v>24</v>
      </c>
      <c r="D80" s="34">
        <v>21</v>
      </c>
      <c r="E80" s="34" t="s">
        <v>25</v>
      </c>
      <c r="F80" s="34">
        <v>3</v>
      </c>
      <c r="G80" s="36">
        <v>93.03</v>
      </c>
      <c r="H80" s="36">
        <f t="shared" si="21"/>
        <v>19.549999999999997</v>
      </c>
      <c r="I80" s="54">
        <v>73.48</v>
      </c>
      <c r="J80" s="45">
        <f t="shared" si="28"/>
        <v>6413.329033645061</v>
      </c>
      <c r="K80" s="46">
        <f t="shared" si="29"/>
        <v>8119.65160587915</v>
      </c>
      <c r="L80" s="47">
        <v>596632</v>
      </c>
      <c r="M80" s="48" t="s">
        <v>26</v>
      </c>
      <c r="N80" s="49" t="s">
        <v>27</v>
      </c>
      <c r="O80" s="49" t="s">
        <v>28</v>
      </c>
      <c r="P80" s="50"/>
      <c r="Q80" s="57"/>
      <c r="R80" s="57"/>
      <c r="S80" s="57"/>
      <c r="T80" s="58">
        <v>549739</v>
      </c>
      <c r="U80" s="59">
        <f t="shared" si="30"/>
        <v>598517.9613170575</v>
      </c>
      <c r="X80" s="60">
        <v>596632</v>
      </c>
      <c r="Y80" s="59">
        <f t="shared" si="31"/>
        <v>46893</v>
      </c>
      <c r="Z80" s="59">
        <f t="shared" si="32"/>
        <v>507137.2</v>
      </c>
      <c r="AA80" s="59">
        <f t="shared" si="33"/>
        <v>42601.79999999999</v>
      </c>
    </row>
    <row r="81" spans="1:27" s="16" customFormat="1" ht="22.5" customHeight="1">
      <c r="A81" s="34">
        <v>76</v>
      </c>
      <c r="B81" s="33" t="s">
        <v>33</v>
      </c>
      <c r="C81" s="35" t="s">
        <v>24</v>
      </c>
      <c r="D81" s="34">
        <v>22</v>
      </c>
      <c r="E81" s="34" t="s">
        <v>25</v>
      </c>
      <c r="F81" s="34">
        <v>3</v>
      </c>
      <c r="G81" s="36">
        <v>93.03</v>
      </c>
      <c r="H81" s="36">
        <f t="shared" si="21"/>
        <v>19.549999999999997</v>
      </c>
      <c r="I81" s="54">
        <v>73.48</v>
      </c>
      <c r="J81" s="45">
        <f t="shared" si="28"/>
        <v>6304.772653982586</v>
      </c>
      <c r="K81" s="46">
        <f t="shared" si="29"/>
        <v>7982.212847033205</v>
      </c>
      <c r="L81" s="47">
        <v>586533</v>
      </c>
      <c r="M81" s="48" t="s">
        <v>26</v>
      </c>
      <c r="N81" s="49" t="s">
        <v>27</v>
      </c>
      <c r="O81" s="49" t="s">
        <v>28</v>
      </c>
      <c r="P81" s="50"/>
      <c r="Q81" s="57"/>
      <c r="R81" s="57"/>
      <c r="S81" s="57"/>
      <c r="T81" s="58">
        <v>540434</v>
      </c>
      <c r="U81" s="59">
        <f t="shared" si="30"/>
        <v>588387.3181753935</v>
      </c>
      <c r="X81" s="60">
        <v>586533</v>
      </c>
      <c r="Y81" s="59">
        <f t="shared" si="31"/>
        <v>46099</v>
      </c>
      <c r="Z81" s="59">
        <f t="shared" si="32"/>
        <v>498553.05</v>
      </c>
      <c r="AA81" s="59">
        <f t="shared" si="33"/>
        <v>41880.95000000001</v>
      </c>
    </row>
    <row r="82" spans="1:27" s="16" customFormat="1" ht="22.5" customHeight="1">
      <c r="A82" s="34">
        <v>77</v>
      </c>
      <c r="B82" s="33" t="s">
        <v>33</v>
      </c>
      <c r="C82" s="35" t="s">
        <v>24</v>
      </c>
      <c r="D82" s="34">
        <v>23</v>
      </c>
      <c r="E82" s="34" t="s">
        <v>25</v>
      </c>
      <c r="F82" s="34">
        <v>3</v>
      </c>
      <c r="G82" s="36">
        <v>93.03</v>
      </c>
      <c r="H82" s="36">
        <f t="shared" si="21"/>
        <v>19.549999999999997</v>
      </c>
      <c r="I82" s="54">
        <v>73.48</v>
      </c>
      <c r="J82" s="45">
        <f t="shared" si="28"/>
        <v>6196.216274320112</v>
      </c>
      <c r="K82" s="46">
        <f t="shared" si="29"/>
        <v>7844.774088187261</v>
      </c>
      <c r="L82" s="47">
        <v>576434</v>
      </c>
      <c r="M82" s="48" t="s">
        <v>26</v>
      </c>
      <c r="N82" s="49" t="s">
        <v>27</v>
      </c>
      <c r="O82" s="49" t="s">
        <v>28</v>
      </c>
      <c r="P82" s="50"/>
      <c r="Q82" s="57"/>
      <c r="R82" s="57"/>
      <c r="S82" s="57"/>
      <c r="T82" s="62">
        <v>531129</v>
      </c>
      <c r="U82" s="59">
        <f t="shared" si="30"/>
        <v>578256.6750337295</v>
      </c>
      <c r="X82" s="60">
        <v>576434</v>
      </c>
      <c r="Y82" s="59">
        <f t="shared" si="31"/>
        <v>45305</v>
      </c>
      <c r="Z82" s="59">
        <f t="shared" si="32"/>
        <v>489968.89999999997</v>
      </c>
      <c r="AA82" s="59">
        <f t="shared" si="33"/>
        <v>41160.100000000035</v>
      </c>
    </row>
    <row r="83" spans="1:27" s="16" customFormat="1" ht="22.5" customHeight="1">
      <c r="A83" s="34">
        <v>78</v>
      </c>
      <c r="B83" s="33" t="s">
        <v>33</v>
      </c>
      <c r="C83" s="35" t="s">
        <v>29</v>
      </c>
      <c r="D83" s="34">
        <v>1</v>
      </c>
      <c r="E83" s="34" t="s">
        <v>25</v>
      </c>
      <c r="F83" s="34">
        <v>3</v>
      </c>
      <c r="G83" s="54">
        <v>110.18</v>
      </c>
      <c r="H83" s="36">
        <f t="shared" si="21"/>
        <v>23.16000000000001</v>
      </c>
      <c r="I83" s="36">
        <v>87.02</v>
      </c>
      <c r="J83" s="45">
        <f t="shared" si="28"/>
        <v>7487.747322563078</v>
      </c>
      <c r="K83" s="46">
        <f t="shared" si="29"/>
        <v>9480.579177200643</v>
      </c>
      <c r="L83" s="47">
        <v>825000</v>
      </c>
      <c r="M83" s="48" t="s">
        <v>26</v>
      </c>
      <c r="N83" s="49" t="s">
        <v>27</v>
      </c>
      <c r="O83" s="51" t="s">
        <v>28</v>
      </c>
      <c r="P83" s="50"/>
      <c r="Q83" s="57"/>
      <c r="R83" s="57"/>
      <c r="S83" s="57"/>
      <c r="T83" s="58">
        <v>654249</v>
      </c>
      <c r="U83" s="59">
        <f t="shared" si="30"/>
        <v>712301.2514551879</v>
      </c>
      <c r="X83" s="60">
        <v>710057</v>
      </c>
      <c r="Y83" s="59">
        <f t="shared" si="31"/>
        <v>55808</v>
      </c>
      <c r="Z83" s="59">
        <f t="shared" si="32"/>
        <v>603548.45</v>
      </c>
      <c r="AA83" s="59">
        <f t="shared" si="33"/>
        <v>50700.55000000005</v>
      </c>
    </row>
    <row r="84" spans="1:27" s="16" customFormat="1" ht="22.5" customHeight="1">
      <c r="A84" s="34">
        <v>79</v>
      </c>
      <c r="B84" s="33" t="s">
        <v>33</v>
      </c>
      <c r="C84" s="35" t="s">
        <v>29</v>
      </c>
      <c r="D84" s="34">
        <v>2</v>
      </c>
      <c r="E84" s="34" t="s">
        <v>25</v>
      </c>
      <c r="F84" s="34">
        <v>3</v>
      </c>
      <c r="G84" s="54">
        <v>110.18</v>
      </c>
      <c r="H84" s="36">
        <f t="shared" si="21"/>
        <v>23.16000000000001</v>
      </c>
      <c r="I84" s="36">
        <v>87.02</v>
      </c>
      <c r="J84" s="45">
        <f t="shared" si="28"/>
        <v>6498.7838083136685</v>
      </c>
      <c r="K84" s="46">
        <f t="shared" si="29"/>
        <v>8228.40726269823</v>
      </c>
      <c r="L84" s="47">
        <v>716036</v>
      </c>
      <c r="M84" s="48" t="s">
        <v>26</v>
      </c>
      <c r="N84" s="49" t="s">
        <v>27</v>
      </c>
      <c r="O84" s="49" t="s">
        <v>28</v>
      </c>
      <c r="P84" s="50"/>
      <c r="Q84" s="57"/>
      <c r="R84" s="57"/>
      <c r="S84" s="57"/>
      <c r="T84" s="58">
        <v>659758</v>
      </c>
      <c r="U84" s="59">
        <f t="shared" si="30"/>
        <v>718299.0712367491</v>
      </c>
      <c r="X84" s="60">
        <v>716036</v>
      </c>
      <c r="Y84" s="59">
        <f t="shared" si="31"/>
        <v>56278</v>
      </c>
      <c r="Z84" s="59">
        <f t="shared" si="32"/>
        <v>608630.6</v>
      </c>
      <c r="AA84" s="59">
        <f t="shared" si="33"/>
        <v>51127.40000000002</v>
      </c>
    </row>
    <row r="85" spans="1:27" s="16" customFormat="1" ht="22.5" customHeight="1">
      <c r="A85" s="34">
        <v>80</v>
      </c>
      <c r="B85" s="33" t="s">
        <v>33</v>
      </c>
      <c r="C85" s="35" t="s">
        <v>29</v>
      </c>
      <c r="D85" s="34">
        <v>3</v>
      </c>
      <c r="E85" s="34" t="s">
        <v>25</v>
      </c>
      <c r="F85" s="34">
        <v>3</v>
      </c>
      <c r="G85" s="54">
        <v>110.18</v>
      </c>
      <c r="H85" s="36">
        <f t="shared" si="21"/>
        <v>23.16000000000001</v>
      </c>
      <c r="I85" s="36">
        <v>87.02</v>
      </c>
      <c r="J85" s="45">
        <f t="shared" si="28"/>
        <v>7038.001452169177</v>
      </c>
      <c r="K85" s="46">
        <f t="shared" si="29"/>
        <v>8911.13537117904</v>
      </c>
      <c r="L85" s="47">
        <v>775447</v>
      </c>
      <c r="M85" s="48" t="s">
        <v>26</v>
      </c>
      <c r="N85" s="49" t="s">
        <v>27</v>
      </c>
      <c r="O85" s="49" t="s">
        <v>28</v>
      </c>
      <c r="P85" s="50"/>
      <c r="Q85" s="57"/>
      <c r="R85" s="57"/>
      <c r="S85" s="57"/>
      <c r="T85" s="58">
        <v>665267</v>
      </c>
      <c r="U85" s="61">
        <f t="shared" si="30"/>
        <v>724296.8910183103</v>
      </c>
      <c r="V85" s="16">
        <v>1000</v>
      </c>
      <c r="W85" s="16">
        <f>V85*G85</f>
        <v>110180</v>
      </c>
      <c r="X85" s="60">
        <v>775447</v>
      </c>
      <c r="Y85" s="59">
        <f t="shared" si="31"/>
        <v>110180</v>
      </c>
      <c r="Z85" s="59">
        <f t="shared" si="32"/>
        <v>659129.95</v>
      </c>
      <c r="AA85" s="59">
        <f t="shared" si="33"/>
        <v>6137.050000000047</v>
      </c>
    </row>
    <row r="86" spans="1:27" s="16" customFormat="1" ht="22.5" customHeight="1">
      <c r="A86" s="34">
        <v>81</v>
      </c>
      <c r="B86" s="33" t="s">
        <v>33</v>
      </c>
      <c r="C86" s="35" t="s">
        <v>29</v>
      </c>
      <c r="D86" s="34">
        <v>4</v>
      </c>
      <c r="E86" s="34" t="s">
        <v>25</v>
      </c>
      <c r="F86" s="34">
        <v>3</v>
      </c>
      <c r="G86" s="54">
        <v>110.18</v>
      </c>
      <c r="H86" s="36">
        <f t="shared" si="21"/>
        <v>23.16000000000001</v>
      </c>
      <c r="I86" s="36">
        <v>87.02</v>
      </c>
      <c r="J86" s="45">
        <f t="shared" si="28"/>
        <v>6661.57197313487</v>
      </c>
      <c r="K86" s="46">
        <f t="shared" si="29"/>
        <v>8434.520799816135</v>
      </c>
      <c r="L86" s="47">
        <v>733972</v>
      </c>
      <c r="M86" s="48" t="s">
        <v>26</v>
      </c>
      <c r="N86" s="49" t="s">
        <v>27</v>
      </c>
      <c r="O86" s="49" t="s">
        <v>28</v>
      </c>
      <c r="P86" s="50"/>
      <c r="Q86" s="57"/>
      <c r="R86" s="57"/>
      <c r="S86" s="57"/>
      <c r="T86" s="58">
        <v>676285</v>
      </c>
      <c r="U86" s="59">
        <f t="shared" si="30"/>
        <v>736292.5305814326</v>
      </c>
      <c r="X86" s="60">
        <v>733972</v>
      </c>
      <c r="Y86" s="59">
        <f t="shared" si="31"/>
        <v>57687</v>
      </c>
      <c r="Z86" s="59">
        <f t="shared" si="32"/>
        <v>623876.2</v>
      </c>
      <c r="AA86" s="59">
        <f t="shared" si="33"/>
        <v>52408.80000000005</v>
      </c>
    </row>
    <row r="87" spans="1:27" s="16" customFormat="1" ht="22.5" customHeight="1">
      <c r="A87" s="34">
        <v>82</v>
      </c>
      <c r="B87" s="33" t="s">
        <v>33</v>
      </c>
      <c r="C87" s="35" t="s">
        <v>29</v>
      </c>
      <c r="D87" s="34">
        <v>5</v>
      </c>
      <c r="E87" s="34" t="s">
        <v>25</v>
      </c>
      <c r="F87" s="34">
        <v>3</v>
      </c>
      <c r="G87" s="54">
        <v>110.18</v>
      </c>
      <c r="H87" s="36">
        <f t="shared" si="21"/>
        <v>23.16000000000001</v>
      </c>
      <c r="I87" s="36">
        <v>87.02</v>
      </c>
      <c r="J87" s="45">
        <f t="shared" si="28"/>
        <v>6770.103467053911</v>
      </c>
      <c r="K87" s="46">
        <f t="shared" si="29"/>
        <v>8571.937485635486</v>
      </c>
      <c r="L87" s="47">
        <v>745930</v>
      </c>
      <c r="M87" s="48" t="s">
        <v>26</v>
      </c>
      <c r="N87" s="49" t="s">
        <v>27</v>
      </c>
      <c r="O87" s="49" t="s">
        <v>28</v>
      </c>
      <c r="P87" s="50"/>
      <c r="Q87" s="57"/>
      <c r="R87" s="57"/>
      <c r="S87" s="57"/>
      <c r="T87" s="58">
        <v>687303</v>
      </c>
      <c r="U87" s="59">
        <f t="shared" si="30"/>
        <v>748288.170144555</v>
      </c>
      <c r="X87" s="60">
        <v>745930</v>
      </c>
      <c r="Y87" s="59">
        <f t="shared" si="31"/>
        <v>58627</v>
      </c>
      <c r="Z87" s="59">
        <f t="shared" si="32"/>
        <v>634040.5</v>
      </c>
      <c r="AA87" s="59">
        <f t="shared" si="33"/>
        <v>53262.5</v>
      </c>
    </row>
    <row r="88" spans="1:27" s="16" customFormat="1" ht="22.5" customHeight="1">
      <c r="A88" s="34">
        <v>83</v>
      </c>
      <c r="B88" s="33" t="s">
        <v>33</v>
      </c>
      <c r="C88" s="35" t="s">
        <v>29</v>
      </c>
      <c r="D88" s="34">
        <v>6</v>
      </c>
      <c r="E88" s="34" t="s">
        <v>25</v>
      </c>
      <c r="F88" s="34">
        <v>3</v>
      </c>
      <c r="G88" s="54">
        <v>110.18</v>
      </c>
      <c r="H88" s="36">
        <f t="shared" si="21"/>
        <v>23.16000000000001</v>
      </c>
      <c r="I88" s="36">
        <v>87.02</v>
      </c>
      <c r="J88" s="45">
        <f t="shared" si="28"/>
        <v>6835.224178616809</v>
      </c>
      <c r="K88" s="46">
        <f t="shared" si="29"/>
        <v>8654.389795449322</v>
      </c>
      <c r="L88" s="47">
        <v>753105</v>
      </c>
      <c r="M88" s="48" t="s">
        <v>26</v>
      </c>
      <c r="N88" s="49" t="s">
        <v>27</v>
      </c>
      <c r="O88" s="49" t="s">
        <v>28</v>
      </c>
      <c r="P88" s="50"/>
      <c r="Q88" s="57"/>
      <c r="R88" s="57"/>
      <c r="S88" s="57"/>
      <c r="T88" s="58">
        <v>693914</v>
      </c>
      <c r="U88" s="59">
        <f t="shared" si="30"/>
        <v>755485.771628654</v>
      </c>
      <c r="X88" s="60">
        <v>753105</v>
      </c>
      <c r="Y88" s="59">
        <f t="shared" si="31"/>
        <v>59191</v>
      </c>
      <c r="Z88" s="59">
        <f t="shared" si="32"/>
        <v>640139.25</v>
      </c>
      <c r="AA88" s="59">
        <f t="shared" si="33"/>
        <v>53774.75</v>
      </c>
    </row>
    <row r="89" spans="1:27" s="16" customFormat="1" ht="22.5" customHeight="1">
      <c r="A89" s="34">
        <v>84</v>
      </c>
      <c r="B89" s="33" t="s">
        <v>33</v>
      </c>
      <c r="C89" s="35" t="s">
        <v>29</v>
      </c>
      <c r="D89" s="34">
        <v>7</v>
      </c>
      <c r="E89" s="34" t="s">
        <v>25</v>
      </c>
      <c r="F89" s="34">
        <v>3</v>
      </c>
      <c r="G89" s="54">
        <v>110.18</v>
      </c>
      <c r="H89" s="36">
        <f t="shared" si="21"/>
        <v>23.16000000000001</v>
      </c>
      <c r="I89" s="36">
        <v>87.02</v>
      </c>
      <c r="J89" s="45">
        <f t="shared" si="28"/>
        <v>6835.224178616809</v>
      </c>
      <c r="K89" s="46">
        <f t="shared" si="29"/>
        <v>8654.389795449322</v>
      </c>
      <c r="L89" s="47">
        <v>753105</v>
      </c>
      <c r="M89" s="48" t="s">
        <v>26</v>
      </c>
      <c r="N89" s="49" t="s">
        <v>27</v>
      </c>
      <c r="O89" s="49" t="s">
        <v>28</v>
      </c>
      <c r="P89" s="50"/>
      <c r="Q89" s="57"/>
      <c r="R89" s="57"/>
      <c r="S89" s="57"/>
      <c r="T89" s="58">
        <v>693914</v>
      </c>
      <c r="U89" s="59">
        <f t="shared" si="30"/>
        <v>755485.771628654</v>
      </c>
      <c r="X89" s="60">
        <v>753105</v>
      </c>
      <c r="Y89" s="59">
        <f t="shared" si="31"/>
        <v>59191</v>
      </c>
      <c r="Z89" s="59">
        <f t="shared" si="32"/>
        <v>640139.25</v>
      </c>
      <c r="AA89" s="59">
        <f t="shared" si="33"/>
        <v>53774.75</v>
      </c>
    </row>
    <row r="90" spans="1:27" s="16" customFormat="1" ht="22.5" customHeight="1">
      <c r="A90" s="34">
        <v>85</v>
      </c>
      <c r="B90" s="33" t="s">
        <v>33</v>
      </c>
      <c r="C90" s="35" t="s">
        <v>29</v>
      </c>
      <c r="D90" s="34">
        <v>8</v>
      </c>
      <c r="E90" s="34" t="s">
        <v>25</v>
      </c>
      <c r="F90" s="34">
        <v>3</v>
      </c>
      <c r="G90" s="54">
        <v>110.18</v>
      </c>
      <c r="H90" s="36">
        <f t="shared" si="21"/>
        <v>23.16000000000001</v>
      </c>
      <c r="I90" s="36">
        <v>87.02</v>
      </c>
      <c r="J90" s="45">
        <f t="shared" si="28"/>
        <v>6835.224178616809</v>
      </c>
      <c r="K90" s="46">
        <f t="shared" si="29"/>
        <v>8654.389795449322</v>
      </c>
      <c r="L90" s="47">
        <v>753105</v>
      </c>
      <c r="M90" s="48" t="s">
        <v>26</v>
      </c>
      <c r="N90" s="49" t="s">
        <v>27</v>
      </c>
      <c r="O90" s="49" t="s">
        <v>28</v>
      </c>
      <c r="P90" s="50"/>
      <c r="Q90" s="57"/>
      <c r="R90" s="57"/>
      <c r="S90" s="57"/>
      <c r="T90" s="58">
        <v>693914</v>
      </c>
      <c r="U90" s="59">
        <f t="shared" si="30"/>
        <v>755485.771628654</v>
      </c>
      <c r="X90" s="60">
        <v>753105</v>
      </c>
      <c r="Y90" s="59">
        <f t="shared" si="31"/>
        <v>59191</v>
      </c>
      <c r="Z90" s="59">
        <f t="shared" si="32"/>
        <v>640139.25</v>
      </c>
      <c r="AA90" s="59">
        <f t="shared" si="33"/>
        <v>53774.75</v>
      </c>
    </row>
    <row r="91" spans="1:27" s="16" customFormat="1" ht="22.5" customHeight="1">
      <c r="A91" s="34">
        <v>86</v>
      </c>
      <c r="B91" s="33" t="s">
        <v>33</v>
      </c>
      <c r="C91" s="35" t="s">
        <v>29</v>
      </c>
      <c r="D91" s="34">
        <v>9</v>
      </c>
      <c r="E91" s="34" t="s">
        <v>25</v>
      </c>
      <c r="F91" s="34">
        <v>3</v>
      </c>
      <c r="G91" s="54">
        <v>110.18</v>
      </c>
      <c r="H91" s="36">
        <f t="shared" si="21"/>
        <v>23.16000000000001</v>
      </c>
      <c r="I91" s="36">
        <v>87.02</v>
      </c>
      <c r="J91" s="45">
        <f t="shared" si="28"/>
        <v>6943.75567253585</v>
      </c>
      <c r="K91" s="46">
        <f t="shared" si="29"/>
        <v>8791.806481268673</v>
      </c>
      <c r="L91" s="47">
        <v>765063</v>
      </c>
      <c r="M91" s="48" t="s">
        <v>26</v>
      </c>
      <c r="N91" s="49" t="s">
        <v>27</v>
      </c>
      <c r="O91" s="49" t="s">
        <v>28</v>
      </c>
      <c r="P91" s="50"/>
      <c r="Q91" s="57"/>
      <c r="R91" s="57"/>
      <c r="S91" s="57"/>
      <c r="T91" s="58">
        <v>704932</v>
      </c>
      <c r="U91" s="59">
        <f t="shared" si="30"/>
        <v>767481.4111917764</v>
      </c>
      <c r="X91" s="60">
        <v>765063</v>
      </c>
      <c r="Y91" s="59">
        <f t="shared" si="31"/>
        <v>60131</v>
      </c>
      <c r="Z91" s="59">
        <f t="shared" si="32"/>
        <v>650303.5499999999</v>
      </c>
      <c r="AA91" s="59">
        <f t="shared" si="33"/>
        <v>54628.45000000007</v>
      </c>
    </row>
    <row r="92" spans="1:27" s="16" customFormat="1" ht="22.5" customHeight="1">
      <c r="A92" s="34">
        <v>87</v>
      </c>
      <c r="B92" s="33" t="s">
        <v>33</v>
      </c>
      <c r="C92" s="35" t="s">
        <v>29</v>
      </c>
      <c r="D92" s="34">
        <v>10</v>
      </c>
      <c r="E92" s="34" t="s">
        <v>25</v>
      </c>
      <c r="F92" s="34">
        <v>3</v>
      </c>
      <c r="G92" s="54">
        <v>110.18</v>
      </c>
      <c r="H92" s="36">
        <f t="shared" si="21"/>
        <v>23.16000000000001</v>
      </c>
      <c r="I92" s="36">
        <v>87.02</v>
      </c>
      <c r="J92" s="45">
        <f t="shared" si="28"/>
        <v>6943.75567253585</v>
      </c>
      <c r="K92" s="46">
        <f t="shared" si="29"/>
        <v>8791.806481268673</v>
      </c>
      <c r="L92" s="47">
        <v>765063</v>
      </c>
      <c r="M92" s="48" t="s">
        <v>26</v>
      </c>
      <c r="N92" s="49" t="s">
        <v>27</v>
      </c>
      <c r="O92" s="49" t="s">
        <v>28</v>
      </c>
      <c r="P92" s="50"/>
      <c r="Q92" s="57"/>
      <c r="R92" s="57"/>
      <c r="S92" s="57"/>
      <c r="T92" s="58">
        <v>704932</v>
      </c>
      <c r="U92" s="59">
        <f t="shared" si="30"/>
        <v>767481.4111917764</v>
      </c>
      <c r="X92" s="60">
        <v>765063</v>
      </c>
      <c r="Y92" s="59">
        <f t="shared" si="31"/>
        <v>60131</v>
      </c>
      <c r="Z92" s="59">
        <f t="shared" si="32"/>
        <v>650303.5499999999</v>
      </c>
      <c r="AA92" s="59">
        <f t="shared" si="33"/>
        <v>54628.45000000007</v>
      </c>
    </row>
    <row r="93" spans="1:27" s="16" customFormat="1" ht="22.5" customHeight="1">
      <c r="A93" s="34">
        <v>88</v>
      </c>
      <c r="B93" s="33" t="s">
        <v>33</v>
      </c>
      <c r="C93" s="35" t="s">
        <v>29</v>
      </c>
      <c r="D93" s="34">
        <v>11</v>
      </c>
      <c r="E93" s="34" t="s">
        <v>25</v>
      </c>
      <c r="F93" s="34">
        <v>3</v>
      </c>
      <c r="G93" s="54">
        <v>110.18</v>
      </c>
      <c r="H93" s="36">
        <f t="shared" si="21"/>
        <v>23.16000000000001</v>
      </c>
      <c r="I93" s="36">
        <v>87.02</v>
      </c>
      <c r="J93" s="45">
        <f t="shared" si="28"/>
        <v>6943.75567253585</v>
      </c>
      <c r="K93" s="46">
        <f t="shared" si="29"/>
        <v>8791.806481268673</v>
      </c>
      <c r="L93" s="47">
        <v>765063</v>
      </c>
      <c r="M93" s="48" t="s">
        <v>26</v>
      </c>
      <c r="N93" s="49" t="s">
        <v>27</v>
      </c>
      <c r="O93" s="49" t="s">
        <v>28</v>
      </c>
      <c r="P93" s="50"/>
      <c r="Q93" s="57"/>
      <c r="R93" s="57"/>
      <c r="S93" s="57"/>
      <c r="T93" s="58">
        <v>704932</v>
      </c>
      <c r="U93" s="59">
        <f t="shared" si="30"/>
        <v>767481.4111917764</v>
      </c>
      <c r="X93" s="60">
        <v>765063</v>
      </c>
      <c r="Y93" s="59">
        <f t="shared" si="31"/>
        <v>60131</v>
      </c>
      <c r="Z93" s="59">
        <f t="shared" si="32"/>
        <v>650303.5499999999</v>
      </c>
      <c r="AA93" s="59">
        <f t="shared" si="33"/>
        <v>54628.45000000007</v>
      </c>
    </row>
    <row r="94" spans="1:27" s="16" customFormat="1" ht="22.5" customHeight="1">
      <c r="A94" s="34">
        <v>89</v>
      </c>
      <c r="B94" s="33" t="s">
        <v>33</v>
      </c>
      <c r="C94" s="35" t="s">
        <v>29</v>
      </c>
      <c r="D94" s="34">
        <v>12</v>
      </c>
      <c r="E94" s="34" t="s">
        <v>25</v>
      </c>
      <c r="F94" s="34">
        <v>3</v>
      </c>
      <c r="G94" s="54">
        <v>110.18</v>
      </c>
      <c r="H94" s="36">
        <f t="shared" si="21"/>
        <v>23.16000000000001</v>
      </c>
      <c r="I94" s="36">
        <v>87.02</v>
      </c>
      <c r="J94" s="45">
        <f t="shared" si="28"/>
        <v>7052.287166454891</v>
      </c>
      <c r="K94" s="46">
        <f t="shared" si="29"/>
        <v>8929.223167088026</v>
      </c>
      <c r="L94" s="47">
        <v>777021</v>
      </c>
      <c r="M94" s="48" t="s">
        <v>26</v>
      </c>
      <c r="N94" s="49" t="s">
        <v>27</v>
      </c>
      <c r="O94" s="49" t="s">
        <v>28</v>
      </c>
      <c r="P94" s="50"/>
      <c r="Q94" s="57"/>
      <c r="R94" s="57"/>
      <c r="S94" s="57"/>
      <c r="T94" s="58">
        <v>715950</v>
      </c>
      <c r="U94" s="59">
        <f t="shared" si="30"/>
        <v>779477.0507548988</v>
      </c>
      <c r="X94" s="60">
        <v>777021</v>
      </c>
      <c r="Y94" s="59">
        <f t="shared" si="31"/>
        <v>61071</v>
      </c>
      <c r="Z94" s="59">
        <f t="shared" si="32"/>
        <v>660467.85</v>
      </c>
      <c r="AA94" s="59">
        <f t="shared" si="33"/>
        <v>55482.15000000002</v>
      </c>
    </row>
    <row r="95" spans="1:27" s="16" customFormat="1" ht="22.5" customHeight="1">
      <c r="A95" s="34">
        <v>90</v>
      </c>
      <c r="B95" s="33" t="s">
        <v>33</v>
      </c>
      <c r="C95" s="35" t="s">
        <v>29</v>
      </c>
      <c r="D95" s="34">
        <v>13</v>
      </c>
      <c r="E95" s="34" t="s">
        <v>25</v>
      </c>
      <c r="F95" s="34">
        <v>3</v>
      </c>
      <c r="G95" s="54">
        <v>110.18</v>
      </c>
      <c r="H95" s="36">
        <f t="shared" si="21"/>
        <v>23.16000000000001</v>
      </c>
      <c r="I95" s="36">
        <v>87.02</v>
      </c>
      <c r="J95" s="45">
        <f t="shared" si="28"/>
        <v>7052.287166454891</v>
      </c>
      <c r="K95" s="46">
        <f t="shared" si="29"/>
        <v>8929.223167088026</v>
      </c>
      <c r="L95" s="47">
        <v>777021</v>
      </c>
      <c r="M95" s="48" t="s">
        <v>26</v>
      </c>
      <c r="N95" s="49" t="s">
        <v>27</v>
      </c>
      <c r="O95" s="49" t="s">
        <v>28</v>
      </c>
      <c r="P95" s="50"/>
      <c r="Q95" s="57"/>
      <c r="R95" s="57"/>
      <c r="S95" s="57"/>
      <c r="T95" s="58">
        <v>715950</v>
      </c>
      <c r="U95" s="59">
        <f t="shared" si="30"/>
        <v>779477.0507548988</v>
      </c>
      <c r="X95" s="60">
        <v>777021</v>
      </c>
      <c r="Y95" s="59">
        <f t="shared" si="31"/>
        <v>61071</v>
      </c>
      <c r="Z95" s="59">
        <f t="shared" si="32"/>
        <v>660467.85</v>
      </c>
      <c r="AA95" s="59">
        <f t="shared" si="33"/>
        <v>55482.15000000002</v>
      </c>
    </row>
    <row r="96" spans="1:27" s="16" customFormat="1" ht="22.5" customHeight="1">
      <c r="A96" s="34">
        <v>91</v>
      </c>
      <c r="B96" s="33" t="s">
        <v>33</v>
      </c>
      <c r="C96" s="35" t="s">
        <v>29</v>
      </c>
      <c r="D96" s="34">
        <v>14</v>
      </c>
      <c r="E96" s="34" t="s">
        <v>25</v>
      </c>
      <c r="F96" s="34">
        <v>3</v>
      </c>
      <c r="G96" s="54">
        <v>110.18</v>
      </c>
      <c r="H96" s="36">
        <f t="shared" si="21"/>
        <v>23.16000000000001</v>
      </c>
      <c r="I96" s="36">
        <v>87.02</v>
      </c>
      <c r="J96" s="45">
        <f t="shared" si="28"/>
        <v>7052.287166454891</v>
      </c>
      <c r="K96" s="46">
        <f t="shared" si="29"/>
        <v>8929.223167088026</v>
      </c>
      <c r="L96" s="47">
        <v>777021</v>
      </c>
      <c r="M96" s="48" t="s">
        <v>26</v>
      </c>
      <c r="N96" s="49" t="s">
        <v>27</v>
      </c>
      <c r="O96" s="49" t="s">
        <v>28</v>
      </c>
      <c r="P96" s="50"/>
      <c r="Q96" s="57"/>
      <c r="R96" s="57"/>
      <c r="S96" s="57"/>
      <c r="T96" s="58">
        <v>715950</v>
      </c>
      <c r="U96" s="59">
        <f t="shared" si="30"/>
        <v>779477.0507548988</v>
      </c>
      <c r="X96" s="60">
        <v>777021</v>
      </c>
      <c r="Y96" s="59">
        <f t="shared" si="31"/>
        <v>61071</v>
      </c>
      <c r="Z96" s="59">
        <f t="shared" si="32"/>
        <v>660467.85</v>
      </c>
      <c r="AA96" s="59">
        <f t="shared" si="33"/>
        <v>55482.15000000002</v>
      </c>
    </row>
    <row r="97" spans="1:27" s="16" customFormat="1" ht="22.5" customHeight="1">
      <c r="A97" s="34">
        <v>92</v>
      </c>
      <c r="B97" s="33" t="s">
        <v>33</v>
      </c>
      <c r="C97" s="35" t="s">
        <v>29</v>
      </c>
      <c r="D97" s="34">
        <v>15</v>
      </c>
      <c r="E97" s="34" t="s">
        <v>25</v>
      </c>
      <c r="F97" s="34">
        <v>3</v>
      </c>
      <c r="G97" s="54">
        <v>110.18</v>
      </c>
      <c r="H97" s="36">
        <f t="shared" si="21"/>
        <v>23.16000000000001</v>
      </c>
      <c r="I97" s="36">
        <v>87.02</v>
      </c>
      <c r="J97" s="45">
        <f t="shared" si="28"/>
        <v>7106.552913414413</v>
      </c>
      <c r="K97" s="46">
        <f t="shared" si="29"/>
        <v>8997.931509997703</v>
      </c>
      <c r="L97" s="47">
        <v>783000</v>
      </c>
      <c r="M97" s="48" t="s">
        <v>26</v>
      </c>
      <c r="N97" s="49" t="s">
        <v>27</v>
      </c>
      <c r="O97" s="49" t="s">
        <v>28</v>
      </c>
      <c r="P97" s="50"/>
      <c r="Q97" s="57"/>
      <c r="R97" s="57"/>
      <c r="S97" s="57"/>
      <c r="T97" s="58">
        <v>721459</v>
      </c>
      <c r="U97" s="59">
        <f t="shared" si="30"/>
        <v>785474.87053646</v>
      </c>
      <c r="X97" s="60">
        <v>783000</v>
      </c>
      <c r="Y97" s="59">
        <f t="shared" si="31"/>
        <v>61541</v>
      </c>
      <c r="Z97" s="59">
        <f t="shared" si="32"/>
        <v>665550</v>
      </c>
      <c r="AA97" s="59">
        <f t="shared" si="33"/>
        <v>55909</v>
      </c>
    </row>
    <row r="98" spans="1:27" s="16" customFormat="1" ht="22.5" customHeight="1">
      <c r="A98" s="34">
        <v>93</v>
      </c>
      <c r="B98" s="33" t="s">
        <v>33</v>
      </c>
      <c r="C98" s="35" t="s">
        <v>29</v>
      </c>
      <c r="D98" s="34">
        <v>16</v>
      </c>
      <c r="E98" s="34" t="s">
        <v>25</v>
      </c>
      <c r="F98" s="34">
        <v>3</v>
      </c>
      <c r="G98" s="54">
        <v>110.18</v>
      </c>
      <c r="H98" s="36">
        <f t="shared" si="21"/>
        <v>23.16000000000001</v>
      </c>
      <c r="I98" s="36">
        <v>87.02</v>
      </c>
      <c r="J98" s="45">
        <f t="shared" si="28"/>
        <v>7106.552913414413</v>
      </c>
      <c r="K98" s="46">
        <f t="shared" si="29"/>
        <v>8997.931509997703</v>
      </c>
      <c r="L98" s="47">
        <v>783000</v>
      </c>
      <c r="M98" s="48" t="s">
        <v>26</v>
      </c>
      <c r="N98" s="49" t="s">
        <v>27</v>
      </c>
      <c r="O98" s="49" t="s">
        <v>28</v>
      </c>
      <c r="P98" s="50"/>
      <c r="Q98" s="57"/>
      <c r="R98" s="57"/>
      <c r="S98" s="57"/>
      <c r="T98" s="58">
        <v>721459</v>
      </c>
      <c r="U98" s="59">
        <f t="shared" si="30"/>
        <v>785474.87053646</v>
      </c>
      <c r="X98" s="60">
        <v>783000</v>
      </c>
      <c r="Y98" s="59">
        <f t="shared" si="31"/>
        <v>61541</v>
      </c>
      <c r="Z98" s="59">
        <f t="shared" si="32"/>
        <v>665550</v>
      </c>
      <c r="AA98" s="59">
        <f t="shared" si="33"/>
        <v>55909</v>
      </c>
    </row>
    <row r="99" spans="1:27" s="16" customFormat="1" ht="22.5" customHeight="1">
      <c r="A99" s="34">
        <v>94</v>
      </c>
      <c r="B99" s="33" t="s">
        <v>33</v>
      </c>
      <c r="C99" s="35" t="s">
        <v>29</v>
      </c>
      <c r="D99" s="34">
        <v>17</v>
      </c>
      <c r="E99" s="34" t="s">
        <v>25</v>
      </c>
      <c r="F99" s="34">
        <v>3</v>
      </c>
      <c r="G99" s="54">
        <v>110.18</v>
      </c>
      <c r="H99" s="36">
        <f t="shared" si="21"/>
        <v>23.16000000000001</v>
      </c>
      <c r="I99" s="36">
        <v>87.02</v>
      </c>
      <c r="J99" s="45">
        <f t="shared" si="28"/>
        <v>7106.552913414413</v>
      </c>
      <c r="K99" s="46">
        <f t="shared" si="29"/>
        <v>8997.931509997703</v>
      </c>
      <c r="L99" s="47">
        <v>783000</v>
      </c>
      <c r="M99" s="48" t="s">
        <v>26</v>
      </c>
      <c r="N99" s="49" t="s">
        <v>27</v>
      </c>
      <c r="O99" s="49" t="s">
        <v>28</v>
      </c>
      <c r="P99" s="50"/>
      <c r="Q99" s="57"/>
      <c r="R99" s="57"/>
      <c r="S99" s="57"/>
      <c r="T99" s="58">
        <v>721459</v>
      </c>
      <c r="U99" s="59">
        <f t="shared" si="30"/>
        <v>785474.87053646</v>
      </c>
      <c r="X99" s="60">
        <v>783000</v>
      </c>
      <c r="Y99" s="59">
        <f t="shared" si="31"/>
        <v>61541</v>
      </c>
      <c r="Z99" s="59">
        <f t="shared" si="32"/>
        <v>665550</v>
      </c>
      <c r="AA99" s="59">
        <f t="shared" si="33"/>
        <v>55909</v>
      </c>
    </row>
    <row r="100" spans="1:27" s="16" customFormat="1" ht="22.5" customHeight="1">
      <c r="A100" s="34">
        <v>95</v>
      </c>
      <c r="B100" s="33" t="s">
        <v>33</v>
      </c>
      <c r="C100" s="35" t="s">
        <v>29</v>
      </c>
      <c r="D100" s="34">
        <v>18</v>
      </c>
      <c r="E100" s="34" t="s">
        <v>25</v>
      </c>
      <c r="F100" s="34">
        <v>3</v>
      </c>
      <c r="G100" s="54">
        <v>110.18</v>
      </c>
      <c r="H100" s="36">
        <f t="shared" si="21"/>
        <v>23.16000000000001</v>
      </c>
      <c r="I100" s="36">
        <v>87.02</v>
      </c>
      <c r="J100" s="45">
        <f t="shared" si="28"/>
        <v>7052.287166454891</v>
      </c>
      <c r="K100" s="46">
        <f t="shared" si="29"/>
        <v>8929.223167088026</v>
      </c>
      <c r="L100" s="47">
        <v>777021</v>
      </c>
      <c r="M100" s="48" t="s">
        <v>26</v>
      </c>
      <c r="N100" s="49" t="s">
        <v>27</v>
      </c>
      <c r="O100" s="49" t="s">
        <v>28</v>
      </c>
      <c r="P100" s="50"/>
      <c r="Q100" s="57"/>
      <c r="R100" s="57"/>
      <c r="S100" s="57"/>
      <c r="T100" s="58">
        <v>715950</v>
      </c>
      <c r="U100" s="59">
        <f t="shared" si="30"/>
        <v>779477.0507548988</v>
      </c>
      <c r="X100" s="60">
        <v>777021</v>
      </c>
      <c r="Y100" s="59">
        <f t="shared" si="31"/>
        <v>61071</v>
      </c>
      <c r="Z100" s="59">
        <f t="shared" si="32"/>
        <v>660467.85</v>
      </c>
      <c r="AA100" s="59">
        <f t="shared" si="33"/>
        <v>55482.15000000002</v>
      </c>
    </row>
    <row r="101" spans="1:27" s="16" customFormat="1" ht="22.5" customHeight="1">
      <c r="A101" s="34">
        <v>96</v>
      </c>
      <c r="B101" s="33" t="s">
        <v>33</v>
      </c>
      <c r="C101" s="35" t="s">
        <v>29</v>
      </c>
      <c r="D101" s="34">
        <v>19</v>
      </c>
      <c r="E101" s="34" t="s">
        <v>25</v>
      </c>
      <c r="F101" s="34">
        <v>3</v>
      </c>
      <c r="G101" s="54">
        <v>110.18</v>
      </c>
      <c r="H101" s="36">
        <f t="shared" si="21"/>
        <v>23.16000000000001</v>
      </c>
      <c r="I101" s="36">
        <v>87.02</v>
      </c>
      <c r="J101" s="45">
        <f t="shared" si="28"/>
        <v>7106.552913414413</v>
      </c>
      <c r="K101" s="46">
        <f t="shared" si="29"/>
        <v>8997.931509997703</v>
      </c>
      <c r="L101" s="47">
        <v>783000</v>
      </c>
      <c r="M101" s="48" t="s">
        <v>26</v>
      </c>
      <c r="N101" s="49" t="s">
        <v>27</v>
      </c>
      <c r="O101" s="49" t="s">
        <v>28</v>
      </c>
      <c r="P101" s="50"/>
      <c r="Q101" s="57"/>
      <c r="R101" s="57"/>
      <c r="S101" s="57"/>
      <c r="T101" s="58">
        <v>721459</v>
      </c>
      <c r="U101" s="59">
        <f t="shared" si="30"/>
        <v>785474.87053646</v>
      </c>
      <c r="X101" s="60">
        <v>783000</v>
      </c>
      <c r="Y101" s="59">
        <f t="shared" si="31"/>
        <v>61541</v>
      </c>
      <c r="Z101" s="59">
        <f t="shared" si="32"/>
        <v>665550</v>
      </c>
      <c r="AA101" s="59">
        <f t="shared" si="33"/>
        <v>55909</v>
      </c>
    </row>
    <row r="102" spans="1:27" s="16" customFormat="1" ht="22.5" customHeight="1">
      <c r="A102" s="34">
        <v>97</v>
      </c>
      <c r="B102" s="33" t="s">
        <v>33</v>
      </c>
      <c r="C102" s="35" t="s">
        <v>29</v>
      </c>
      <c r="D102" s="34">
        <v>20</v>
      </c>
      <c r="E102" s="34" t="s">
        <v>25</v>
      </c>
      <c r="F102" s="34">
        <v>3</v>
      </c>
      <c r="G102" s="54">
        <v>110.18</v>
      </c>
      <c r="H102" s="36">
        <f t="shared" si="21"/>
        <v>23.16000000000001</v>
      </c>
      <c r="I102" s="36">
        <v>87.02</v>
      </c>
      <c r="J102" s="45">
        <f t="shared" si="28"/>
        <v>7030.577237248139</v>
      </c>
      <c r="K102" s="46">
        <f t="shared" si="29"/>
        <v>8901.735233279705</v>
      </c>
      <c r="L102" s="47">
        <v>774629</v>
      </c>
      <c r="M102" s="48" t="s">
        <v>26</v>
      </c>
      <c r="N102" s="49" t="s">
        <v>27</v>
      </c>
      <c r="O102" s="49" t="s">
        <v>28</v>
      </c>
      <c r="P102" s="50"/>
      <c r="Q102" s="57"/>
      <c r="R102" s="57"/>
      <c r="S102" s="57"/>
      <c r="T102" s="58">
        <v>713746</v>
      </c>
      <c r="U102" s="59">
        <f t="shared" si="30"/>
        <v>777077.4873498232</v>
      </c>
      <c r="X102" s="60">
        <v>774629</v>
      </c>
      <c r="Y102" s="59">
        <f t="shared" si="31"/>
        <v>60883</v>
      </c>
      <c r="Z102" s="59">
        <f t="shared" si="32"/>
        <v>658434.65</v>
      </c>
      <c r="AA102" s="59">
        <f t="shared" si="33"/>
        <v>55311.34999999998</v>
      </c>
    </row>
    <row r="103" spans="1:27" s="16" customFormat="1" ht="22.5" customHeight="1">
      <c r="A103" s="34">
        <v>98</v>
      </c>
      <c r="B103" s="33" t="s">
        <v>33</v>
      </c>
      <c r="C103" s="35" t="s">
        <v>29</v>
      </c>
      <c r="D103" s="34">
        <v>21</v>
      </c>
      <c r="E103" s="34" t="s">
        <v>25</v>
      </c>
      <c r="F103" s="34">
        <v>3</v>
      </c>
      <c r="G103" s="54">
        <v>110.18</v>
      </c>
      <c r="H103" s="36">
        <f t="shared" si="21"/>
        <v>23.16000000000001</v>
      </c>
      <c r="I103" s="36">
        <v>87.02</v>
      </c>
      <c r="J103" s="45">
        <f t="shared" si="28"/>
        <v>6943.75567253585</v>
      </c>
      <c r="K103" s="46">
        <f t="shared" si="29"/>
        <v>8791.806481268673</v>
      </c>
      <c r="L103" s="47">
        <v>765063</v>
      </c>
      <c r="M103" s="48" t="s">
        <v>26</v>
      </c>
      <c r="N103" s="49" t="s">
        <v>27</v>
      </c>
      <c r="O103" s="49" t="s">
        <v>28</v>
      </c>
      <c r="P103" s="50"/>
      <c r="Q103" s="57"/>
      <c r="R103" s="57"/>
      <c r="S103" s="57"/>
      <c r="T103" s="58">
        <v>704932</v>
      </c>
      <c r="U103" s="59">
        <f t="shared" si="30"/>
        <v>767481.4111917764</v>
      </c>
      <c r="X103" s="60">
        <v>765063</v>
      </c>
      <c r="Y103" s="59">
        <f t="shared" si="31"/>
        <v>60131</v>
      </c>
      <c r="Z103" s="59">
        <f t="shared" si="32"/>
        <v>650303.5499999999</v>
      </c>
      <c r="AA103" s="59">
        <f t="shared" si="33"/>
        <v>54628.45000000007</v>
      </c>
    </row>
    <row r="104" spans="1:27" s="16" customFormat="1" ht="22.5" customHeight="1">
      <c r="A104" s="34">
        <v>99</v>
      </c>
      <c r="B104" s="33" t="s">
        <v>33</v>
      </c>
      <c r="C104" s="35" t="s">
        <v>29</v>
      </c>
      <c r="D104" s="34">
        <v>22</v>
      </c>
      <c r="E104" s="34" t="s">
        <v>25</v>
      </c>
      <c r="F104" s="34">
        <v>3</v>
      </c>
      <c r="G104" s="54">
        <v>110.18</v>
      </c>
      <c r="H104" s="36">
        <f t="shared" si="21"/>
        <v>23.16000000000001</v>
      </c>
      <c r="I104" s="36">
        <v>87.02</v>
      </c>
      <c r="J104" s="45">
        <f t="shared" si="28"/>
        <v>6835.224178616809</v>
      </c>
      <c r="K104" s="46">
        <f t="shared" si="29"/>
        <v>8654.389795449322</v>
      </c>
      <c r="L104" s="47">
        <v>753105</v>
      </c>
      <c r="M104" s="48" t="s">
        <v>26</v>
      </c>
      <c r="N104" s="49" t="s">
        <v>27</v>
      </c>
      <c r="O104" s="49" t="s">
        <v>28</v>
      </c>
      <c r="P104" s="50"/>
      <c r="Q104" s="57"/>
      <c r="R104" s="57"/>
      <c r="S104" s="57"/>
      <c r="T104" s="58">
        <v>693914</v>
      </c>
      <c r="U104" s="59">
        <f t="shared" si="30"/>
        <v>755485.771628654</v>
      </c>
      <c r="X104" s="60">
        <v>753105</v>
      </c>
      <c r="Y104" s="59">
        <f t="shared" si="31"/>
        <v>59191</v>
      </c>
      <c r="Z104" s="59">
        <f t="shared" si="32"/>
        <v>640139.25</v>
      </c>
      <c r="AA104" s="59">
        <f t="shared" si="33"/>
        <v>53774.75</v>
      </c>
    </row>
    <row r="105" spans="1:27" s="16" customFormat="1" ht="22.5" customHeight="1">
      <c r="A105" s="34">
        <v>100</v>
      </c>
      <c r="B105" s="33" t="s">
        <v>33</v>
      </c>
      <c r="C105" s="35" t="s">
        <v>29</v>
      </c>
      <c r="D105" s="34">
        <v>23</v>
      </c>
      <c r="E105" s="34" t="s">
        <v>25</v>
      </c>
      <c r="F105" s="34">
        <v>3</v>
      </c>
      <c r="G105" s="54">
        <v>110.18</v>
      </c>
      <c r="H105" s="36">
        <f t="shared" si="21"/>
        <v>23.16000000000001</v>
      </c>
      <c r="I105" s="36">
        <v>87.02</v>
      </c>
      <c r="J105" s="45">
        <f t="shared" si="28"/>
        <v>6726.692684697767</v>
      </c>
      <c r="K105" s="46">
        <f t="shared" si="29"/>
        <v>8516.973109629971</v>
      </c>
      <c r="L105" s="47">
        <v>741147</v>
      </c>
      <c r="M105" s="48" t="s">
        <v>26</v>
      </c>
      <c r="N105" s="49" t="s">
        <v>27</v>
      </c>
      <c r="O105" s="49" t="s">
        <v>28</v>
      </c>
      <c r="P105" s="50"/>
      <c r="Q105" s="57"/>
      <c r="R105" s="57"/>
      <c r="S105" s="57"/>
      <c r="T105" s="62">
        <v>682896</v>
      </c>
      <c r="U105" s="59">
        <f t="shared" si="30"/>
        <v>743490.1320655316</v>
      </c>
      <c r="X105" s="60">
        <v>741147</v>
      </c>
      <c r="Y105" s="59">
        <f t="shared" si="31"/>
        <v>58251</v>
      </c>
      <c r="Z105" s="59">
        <f t="shared" si="32"/>
        <v>629974.95</v>
      </c>
      <c r="AA105" s="59">
        <f t="shared" si="33"/>
        <v>52921.05000000005</v>
      </c>
    </row>
    <row r="106" spans="1:27" s="16" customFormat="1" ht="22.5" customHeight="1">
      <c r="A106" s="34">
        <v>101</v>
      </c>
      <c r="B106" s="33" t="s">
        <v>33</v>
      </c>
      <c r="C106" s="35" t="s">
        <v>30</v>
      </c>
      <c r="D106" s="34">
        <v>2</v>
      </c>
      <c r="E106" s="34" t="s">
        <v>25</v>
      </c>
      <c r="F106" s="34">
        <v>3</v>
      </c>
      <c r="G106" s="54">
        <v>122.46</v>
      </c>
      <c r="H106" s="36">
        <f aca="true" t="shared" si="34" ref="H106:H150">G106-I106</f>
        <v>25.739999999999995</v>
      </c>
      <c r="I106" s="54">
        <v>96.72</v>
      </c>
      <c r="J106" s="45">
        <f aca="true" t="shared" si="35" ref="J106:J127">L106/G106</f>
        <v>6520.488322717622</v>
      </c>
      <c r="K106" s="46">
        <f aca="true" t="shared" si="36" ref="K106:K127">L106/I106</f>
        <v>8255.779569892473</v>
      </c>
      <c r="L106" s="47">
        <v>798499</v>
      </c>
      <c r="M106" s="48" t="s">
        <v>26</v>
      </c>
      <c r="N106" s="49" t="s">
        <v>27</v>
      </c>
      <c r="O106" s="49" t="s">
        <v>28</v>
      </c>
      <c r="P106" s="50"/>
      <c r="Q106" s="57"/>
      <c r="R106" s="57"/>
      <c r="S106" s="57"/>
      <c r="T106" s="58">
        <v>735740</v>
      </c>
      <c r="U106" s="59">
        <f aca="true" t="shared" si="37" ref="U106:U127">T106/$W$152</f>
        <v>801023.0397687118</v>
      </c>
      <c r="X106" s="60">
        <v>798499</v>
      </c>
      <c r="Y106" s="59">
        <f aca="true" t="shared" si="38" ref="Y106:Y127">X106-T106</f>
        <v>62759</v>
      </c>
      <c r="Z106" s="59">
        <f aca="true" t="shared" si="39" ref="Z106:Z127">X106*0.85</f>
        <v>678724.15</v>
      </c>
      <c r="AA106" s="59">
        <f aca="true" t="shared" si="40" ref="AA106:AA127">T106-Z106</f>
        <v>57015.84999999998</v>
      </c>
    </row>
    <row r="107" spans="1:27" s="16" customFormat="1" ht="22.5" customHeight="1">
      <c r="A107" s="34">
        <v>102</v>
      </c>
      <c r="B107" s="33" t="s">
        <v>33</v>
      </c>
      <c r="C107" s="35" t="s">
        <v>30</v>
      </c>
      <c r="D107" s="34">
        <v>3</v>
      </c>
      <c r="E107" s="34" t="s">
        <v>25</v>
      </c>
      <c r="F107" s="34">
        <v>3</v>
      </c>
      <c r="G107" s="54">
        <v>122.46</v>
      </c>
      <c r="H107" s="36">
        <f t="shared" si="34"/>
        <v>25.739999999999995</v>
      </c>
      <c r="I107" s="54">
        <v>96.72</v>
      </c>
      <c r="J107" s="45">
        <f t="shared" si="35"/>
        <v>7058.002613098155</v>
      </c>
      <c r="K107" s="46">
        <f t="shared" si="36"/>
        <v>8936.342018196858</v>
      </c>
      <c r="L107" s="47">
        <v>864323</v>
      </c>
      <c r="M107" s="48" t="s">
        <v>26</v>
      </c>
      <c r="N107" s="49" t="s">
        <v>27</v>
      </c>
      <c r="O107" s="49" t="s">
        <v>28</v>
      </c>
      <c r="P107" s="50"/>
      <c r="Q107" s="57"/>
      <c r="R107" s="57"/>
      <c r="S107" s="57"/>
      <c r="T107" s="58">
        <v>741863</v>
      </c>
      <c r="U107" s="61">
        <f t="shared" si="37"/>
        <v>807689.3404625762</v>
      </c>
      <c r="V107" s="16">
        <v>1000</v>
      </c>
      <c r="W107" s="16">
        <f>V107*G107</f>
        <v>122460</v>
      </c>
      <c r="X107" s="60">
        <v>864323</v>
      </c>
      <c r="Y107" s="59">
        <f t="shared" si="38"/>
        <v>122460</v>
      </c>
      <c r="Z107" s="59">
        <f t="shared" si="39"/>
        <v>734674.5499999999</v>
      </c>
      <c r="AA107" s="59">
        <f t="shared" si="40"/>
        <v>7188.45000000007</v>
      </c>
    </row>
    <row r="108" spans="1:27" s="16" customFormat="1" ht="22.5" customHeight="1">
      <c r="A108" s="34">
        <v>103</v>
      </c>
      <c r="B108" s="33" t="s">
        <v>33</v>
      </c>
      <c r="C108" s="35" t="s">
        <v>30</v>
      </c>
      <c r="D108" s="34">
        <v>4</v>
      </c>
      <c r="E108" s="34" t="s">
        <v>25</v>
      </c>
      <c r="F108" s="34">
        <v>3</v>
      </c>
      <c r="G108" s="54">
        <v>122.46</v>
      </c>
      <c r="H108" s="36">
        <f t="shared" si="34"/>
        <v>25.739999999999995</v>
      </c>
      <c r="I108" s="54">
        <v>96.72</v>
      </c>
      <c r="J108" s="45">
        <f t="shared" si="35"/>
        <v>6683.284337742937</v>
      </c>
      <c r="K108" s="46">
        <f t="shared" si="36"/>
        <v>8461.900330851944</v>
      </c>
      <c r="L108" s="47">
        <v>818435</v>
      </c>
      <c r="M108" s="48" t="s">
        <v>26</v>
      </c>
      <c r="N108" s="49" t="s">
        <v>27</v>
      </c>
      <c r="O108" s="49" t="s">
        <v>28</v>
      </c>
      <c r="P108" s="50"/>
      <c r="Q108" s="57"/>
      <c r="R108" s="57"/>
      <c r="S108" s="57"/>
      <c r="T108" s="58">
        <v>754109</v>
      </c>
      <c r="U108" s="59">
        <f t="shared" si="37"/>
        <v>821021.9418503052</v>
      </c>
      <c r="X108" s="60">
        <v>818435</v>
      </c>
      <c r="Y108" s="59">
        <f t="shared" si="38"/>
        <v>64326</v>
      </c>
      <c r="Z108" s="59">
        <f t="shared" si="39"/>
        <v>695669.75</v>
      </c>
      <c r="AA108" s="59">
        <f t="shared" si="40"/>
        <v>58439.25</v>
      </c>
    </row>
    <row r="109" spans="1:27" s="16" customFormat="1" ht="22.5" customHeight="1">
      <c r="A109" s="34">
        <v>104</v>
      </c>
      <c r="B109" s="33" t="s">
        <v>33</v>
      </c>
      <c r="C109" s="35" t="s">
        <v>30</v>
      </c>
      <c r="D109" s="34">
        <v>5</v>
      </c>
      <c r="E109" s="34" t="s">
        <v>25</v>
      </c>
      <c r="F109" s="34">
        <v>3</v>
      </c>
      <c r="G109" s="54">
        <v>122.46</v>
      </c>
      <c r="H109" s="36">
        <f t="shared" si="34"/>
        <v>25.739999999999995</v>
      </c>
      <c r="I109" s="54">
        <v>96.72</v>
      </c>
      <c r="J109" s="45">
        <f t="shared" si="35"/>
        <v>6791.809570471991</v>
      </c>
      <c r="K109" s="46">
        <f t="shared" si="36"/>
        <v>8599.307278742763</v>
      </c>
      <c r="L109" s="47">
        <v>831725</v>
      </c>
      <c r="M109" s="48" t="s">
        <v>26</v>
      </c>
      <c r="N109" s="49" t="s">
        <v>27</v>
      </c>
      <c r="O109" s="49" t="s">
        <v>28</v>
      </c>
      <c r="P109" s="50"/>
      <c r="Q109" s="57"/>
      <c r="R109" s="57"/>
      <c r="S109" s="57"/>
      <c r="T109" s="58">
        <v>766355</v>
      </c>
      <c r="U109" s="59">
        <f t="shared" si="37"/>
        <v>834354.543238034</v>
      </c>
      <c r="X109" s="60">
        <v>831725</v>
      </c>
      <c r="Y109" s="59">
        <f t="shared" si="38"/>
        <v>65370</v>
      </c>
      <c r="Z109" s="59">
        <f t="shared" si="39"/>
        <v>706966.25</v>
      </c>
      <c r="AA109" s="59">
        <f t="shared" si="40"/>
        <v>59388.75</v>
      </c>
    </row>
    <row r="110" spans="1:27" s="16" customFormat="1" ht="22.5" customHeight="1">
      <c r="A110" s="34">
        <v>105</v>
      </c>
      <c r="B110" s="33" t="s">
        <v>33</v>
      </c>
      <c r="C110" s="35" t="s">
        <v>30</v>
      </c>
      <c r="D110" s="34">
        <v>6</v>
      </c>
      <c r="E110" s="34" t="s">
        <v>25</v>
      </c>
      <c r="F110" s="34">
        <v>3</v>
      </c>
      <c r="G110" s="54">
        <v>122.46</v>
      </c>
      <c r="H110" s="36">
        <f t="shared" si="34"/>
        <v>25.739999999999995</v>
      </c>
      <c r="I110" s="54">
        <v>96.72</v>
      </c>
      <c r="J110" s="45">
        <f t="shared" si="35"/>
        <v>6856.924710109424</v>
      </c>
      <c r="K110" s="46">
        <f t="shared" si="36"/>
        <v>8681.751447477254</v>
      </c>
      <c r="L110" s="47">
        <v>839699</v>
      </c>
      <c r="M110" s="48" t="s">
        <v>26</v>
      </c>
      <c r="N110" s="49" t="s">
        <v>27</v>
      </c>
      <c r="O110" s="49" t="s">
        <v>28</v>
      </c>
      <c r="P110" s="50"/>
      <c r="Q110" s="57"/>
      <c r="R110" s="57"/>
      <c r="S110" s="57"/>
      <c r="T110" s="58">
        <v>773702</v>
      </c>
      <c r="U110" s="59">
        <f t="shared" si="37"/>
        <v>842353.4508319949</v>
      </c>
      <c r="X110" s="60">
        <v>839699</v>
      </c>
      <c r="Y110" s="59">
        <f t="shared" si="38"/>
        <v>65997</v>
      </c>
      <c r="Z110" s="59">
        <f t="shared" si="39"/>
        <v>713744.15</v>
      </c>
      <c r="AA110" s="59">
        <f t="shared" si="40"/>
        <v>59957.84999999998</v>
      </c>
    </row>
    <row r="111" spans="1:27" s="16" customFormat="1" ht="22.5" customHeight="1">
      <c r="A111" s="34">
        <v>106</v>
      </c>
      <c r="B111" s="33" t="s">
        <v>33</v>
      </c>
      <c r="C111" s="35" t="s">
        <v>30</v>
      </c>
      <c r="D111" s="34">
        <v>7</v>
      </c>
      <c r="E111" s="34" t="s">
        <v>25</v>
      </c>
      <c r="F111" s="34">
        <v>3</v>
      </c>
      <c r="G111" s="54">
        <v>122.46</v>
      </c>
      <c r="H111" s="36">
        <f t="shared" si="34"/>
        <v>25.739999999999995</v>
      </c>
      <c r="I111" s="54">
        <v>96.72</v>
      </c>
      <c r="J111" s="45">
        <f t="shared" si="35"/>
        <v>6856.924710109424</v>
      </c>
      <c r="K111" s="46">
        <f t="shared" si="36"/>
        <v>8681.751447477254</v>
      </c>
      <c r="L111" s="47">
        <v>839699</v>
      </c>
      <c r="M111" s="48" t="s">
        <v>26</v>
      </c>
      <c r="N111" s="49" t="s">
        <v>27</v>
      </c>
      <c r="O111" s="49" t="s">
        <v>28</v>
      </c>
      <c r="P111" s="50"/>
      <c r="Q111" s="57"/>
      <c r="R111" s="57"/>
      <c r="S111" s="57"/>
      <c r="T111" s="58">
        <v>773702</v>
      </c>
      <c r="U111" s="59">
        <f t="shared" si="37"/>
        <v>842353.4508319949</v>
      </c>
      <c r="X111" s="60">
        <v>839699</v>
      </c>
      <c r="Y111" s="59">
        <f t="shared" si="38"/>
        <v>65997</v>
      </c>
      <c r="Z111" s="59">
        <f t="shared" si="39"/>
        <v>713744.15</v>
      </c>
      <c r="AA111" s="59">
        <f t="shared" si="40"/>
        <v>59957.84999999998</v>
      </c>
    </row>
    <row r="112" spans="1:27" s="16" customFormat="1" ht="22.5" customHeight="1">
      <c r="A112" s="34">
        <v>107</v>
      </c>
      <c r="B112" s="33" t="s">
        <v>33</v>
      </c>
      <c r="C112" s="35" t="s">
        <v>30</v>
      </c>
      <c r="D112" s="34">
        <v>8</v>
      </c>
      <c r="E112" s="34" t="s">
        <v>25</v>
      </c>
      <c r="F112" s="34">
        <v>3</v>
      </c>
      <c r="G112" s="54">
        <v>122.46</v>
      </c>
      <c r="H112" s="36">
        <f t="shared" si="34"/>
        <v>25.739999999999995</v>
      </c>
      <c r="I112" s="54">
        <v>96.72</v>
      </c>
      <c r="J112" s="45">
        <f t="shared" si="35"/>
        <v>6856.924710109424</v>
      </c>
      <c r="K112" s="46">
        <f t="shared" si="36"/>
        <v>8681.751447477254</v>
      </c>
      <c r="L112" s="47">
        <v>839699</v>
      </c>
      <c r="M112" s="48" t="s">
        <v>26</v>
      </c>
      <c r="N112" s="49" t="s">
        <v>27</v>
      </c>
      <c r="O112" s="49" t="s">
        <v>28</v>
      </c>
      <c r="P112" s="50"/>
      <c r="Q112" s="57"/>
      <c r="R112" s="57"/>
      <c r="S112" s="57"/>
      <c r="T112" s="58">
        <v>773702</v>
      </c>
      <c r="U112" s="59">
        <f t="shared" si="37"/>
        <v>842353.4508319949</v>
      </c>
      <c r="X112" s="60">
        <v>839699</v>
      </c>
      <c r="Y112" s="59">
        <f t="shared" si="38"/>
        <v>65997</v>
      </c>
      <c r="Z112" s="59">
        <f t="shared" si="39"/>
        <v>713744.15</v>
      </c>
      <c r="AA112" s="59">
        <f t="shared" si="40"/>
        <v>59957.84999999998</v>
      </c>
    </row>
    <row r="113" spans="1:27" s="16" customFormat="1" ht="22.5" customHeight="1">
      <c r="A113" s="34">
        <v>108</v>
      </c>
      <c r="B113" s="33" t="s">
        <v>33</v>
      </c>
      <c r="C113" s="35" t="s">
        <v>30</v>
      </c>
      <c r="D113" s="34">
        <v>9</v>
      </c>
      <c r="E113" s="34" t="s">
        <v>25</v>
      </c>
      <c r="F113" s="34">
        <v>3</v>
      </c>
      <c r="G113" s="54">
        <v>122.46</v>
      </c>
      <c r="H113" s="36">
        <f t="shared" si="34"/>
        <v>25.739999999999995</v>
      </c>
      <c r="I113" s="54">
        <v>96.72</v>
      </c>
      <c r="J113" s="45">
        <f t="shared" si="35"/>
        <v>6965.458108770211</v>
      </c>
      <c r="K113" s="46">
        <f t="shared" si="36"/>
        <v>8819.168734491315</v>
      </c>
      <c r="L113" s="47">
        <v>852990</v>
      </c>
      <c r="M113" s="48" t="s">
        <v>26</v>
      </c>
      <c r="N113" s="49" t="s">
        <v>27</v>
      </c>
      <c r="O113" s="49" t="s">
        <v>28</v>
      </c>
      <c r="P113" s="50"/>
      <c r="Q113" s="57"/>
      <c r="R113" s="57"/>
      <c r="S113" s="57"/>
      <c r="T113" s="58">
        <v>785948</v>
      </c>
      <c r="U113" s="59">
        <f t="shared" si="37"/>
        <v>855686.0522197237</v>
      </c>
      <c r="X113" s="60">
        <v>852990</v>
      </c>
      <c r="Y113" s="59">
        <f t="shared" si="38"/>
        <v>67042</v>
      </c>
      <c r="Z113" s="59">
        <f t="shared" si="39"/>
        <v>725041.5</v>
      </c>
      <c r="AA113" s="59">
        <f t="shared" si="40"/>
        <v>60906.5</v>
      </c>
    </row>
    <row r="114" spans="1:27" s="16" customFormat="1" ht="22.5" customHeight="1">
      <c r="A114" s="34">
        <v>109</v>
      </c>
      <c r="B114" s="33" t="s">
        <v>33</v>
      </c>
      <c r="C114" s="35" t="s">
        <v>30</v>
      </c>
      <c r="D114" s="34">
        <v>10</v>
      </c>
      <c r="E114" s="34" t="s">
        <v>25</v>
      </c>
      <c r="F114" s="34">
        <v>3</v>
      </c>
      <c r="G114" s="54">
        <v>122.46</v>
      </c>
      <c r="H114" s="36">
        <f t="shared" si="34"/>
        <v>25.739999999999995</v>
      </c>
      <c r="I114" s="54">
        <v>96.72</v>
      </c>
      <c r="J114" s="45">
        <f t="shared" si="35"/>
        <v>6965.458108770211</v>
      </c>
      <c r="K114" s="46">
        <f t="shared" si="36"/>
        <v>8819.168734491315</v>
      </c>
      <c r="L114" s="47">
        <v>852990</v>
      </c>
      <c r="M114" s="48" t="s">
        <v>26</v>
      </c>
      <c r="N114" s="49" t="s">
        <v>27</v>
      </c>
      <c r="O114" s="49" t="s">
        <v>28</v>
      </c>
      <c r="P114" s="50"/>
      <c r="Q114" s="57"/>
      <c r="R114" s="57"/>
      <c r="S114" s="57"/>
      <c r="T114" s="58">
        <v>785948</v>
      </c>
      <c r="U114" s="59">
        <f t="shared" si="37"/>
        <v>855686.0522197237</v>
      </c>
      <c r="X114" s="60">
        <v>852990</v>
      </c>
      <c r="Y114" s="59">
        <f t="shared" si="38"/>
        <v>67042</v>
      </c>
      <c r="Z114" s="59">
        <f t="shared" si="39"/>
        <v>725041.5</v>
      </c>
      <c r="AA114" s="59">
        <f t="shared" si="40"/>
        <v>60906.5</v>
      </c>
    </row>
    <row r="115" spans="1:27" s="16" customFormat="1" ht="22.5" customHeight="1">
      <c r="A115" s="34">
        <v>110</v>
      </c>
      <c r="B115" s="33" t="s">
        <v>33</v>
      </c>
      <c r="C115" s="35" t="s">
        <v>30</v>
      </c>
      <c r="D115" s="34">
        <v>11</v>
      </c>
      <c r="E115" s="34" t="s">
        <v>25</v>
      </c>
      <c r="F115" s="34">
        <v>3</v>
      </c>
      <c r="G115" s="54">
        <v>122.46</v>
      </c>
      <c r="H115" s="36">
        <f t="shared" si="34"/>
        <v>25.739999999999995</v>
      </c>
      <c r="I115" s="54">
        <v>96.72</v>
      </c>
      <c r="J115" s="45">
        <f t="shared" si="35"/>
        <v>6965.458108770211</v>
      </c>
      <c r="K115" s="46">
        <f t="shared" si="36"/>
        <v>8819.168734491315</v>
      </c>
      <c r="L115" s="47">
        <v>852990</v>
      </c>
      <c r="M115" s="48" t="s">
        <v>26</v>
      </c>
      <c r="N115" s="49" t="s">
        <v>27</v>
      </c>
      <c r="O115" s="49" t="s">
        <v>28</v>
      </c>
      <c r="P115" s="50"/>
      <c r="Q115" s="57"/>
      <c r="R115" s="57"/>
      <c r="S115" s="57"/>
      <c r="T115" s="58">
        <v>785948</v>
      </c>
      <c r="U115" s="59">
        <f t="shared" si="37"/>
        <v>855686.0522197237</v>
      </c>
      <c r="X115" s="60">
        <v>852990</v>
      </c>
      <c r="Y115" s="59">
        <f t="shared" si="38"/>
        <v>67042</v>
      </c>
      <c r="Z115" s="59">
        <f t="shared" si="39"/>
        <v>725041.5</v>
      </c>
      <c r="AA115" s="59">
        <f t="shared" si="40"/>
        <v>60906.5</v>
      </c>
    </row>
    <row r="116" spans="1:27" s="16" customFormat="1" ht="22.5" customHeight="1">
      <c r="A116" s="34">
        <v>111</v>
      </c>
      <c r="B116" s="33" t="s">
        <v>33</v>
      </c>
      <c r="C116" s="35" t="s">
        <v>30</v>
      </c>
      <c r="D116" s="34">
        <v>12</v>
      </c>
      <c r="E116" s="34" t="s">
        <v>25</v>
      </c>
      <c r="F116" s="34">
        <v>3</v>
      </c>
      <c r="G116" s="54">
        <v>122.46</v>
      </c>
      <c r="H116" s="36">
        <f t="shared" si="34"/>
        <v>25.739999999999995</v>
      </c>
      <c r="I116" s="54">
        <v>96.72</v>
      </c>
      <c r="J116" s="45">
        <f t="shared" si="35"/>
        <v>7073.983341499265</v>
      </c>
      <c r="K116" s="46">
        <f t="shared" si="36"/>
        <v>8956.575682382134</v>
      </c>
      <c r="L116" s="47">
        <v>866280</v>
      </c>
      <c r="M116" s="48" t="s">
        <v>26</v>
      </c>
      <c r="N116" s="49" t="s">
        <v>27</v>
      </c>
      <c r="O116" s="49" t="s">
        <v>28</v>
      </c>
      <c r="P116" s="50"/>
      <c r="Q116" s="57"/>
      <c r="R116" s="57"/>
      <c r="S116" s="57"/>
      <c r="T116" s="58">
        <v>798194</v>
      </c>
      <c r="U116" s="59">
        <f t="shared" si="37"/>
        <v>869018.6536074526</v>
      </c>
      <c r="X116" s="60">
        <v>866280</v>
      </c>
      <c r="Y116" s="59">
        <f t="shared" si="38"/>
        <v>68086</v>
      </c>
      <c r="Z116" s="59">
        <f t="shared" si="39"/>
        <v>736338</v>
      </c>
      <c r="AA116" s="59">
        <f t="shared" si="40"/>
        <v>61856</v>
      </c>
    </row>
    <row r="117" spans="1:27" s="16" customFormat="1" ht="22.5" customHeight="1">
      <c r="A117" s="34">
        <v>112</v>
      </c>
      <c r="B117" s="33" t="s">
        <v>33</v>
      </c>
      <c r="C117" s="35" t="s">
        <v>30</v>
      </c>
      <c r="D117" s="34">
        <v>13</v>
      </c>
      <c r="E117" s="34" t="s">
        <v>25</v>
      </c>
      <c r="F117" s="34">
        <v>3</v>
      </c>
      <c r="G117" s="54">
        <v>122.46</v>
      </c>
      <c r="H117" s="36">
        <f t="shared" si="34"/>
        <v>25.739999999999995</v>
      </c>
      <c r="I117" s="54">
        <v>96.72</v>
      </c>
      <c r="J117" s="45">
        <f t="shared" si="35"/>
        <v>7073.983341499265</v>
      </c>
      <c r="K117" s="46">
        <f t="shared" si="36"/>
        <v>8956.575682382134</v>
      </c>
      <c r="L117" s="47">
        <v>866280</v>
      </c>
      <c r="M117" s="48" t="s">
        <v>26</v>
      </c>
      <c r="N117" s="49" t="s">
        <v>27</v>
      </c>
      <c r="O117" s="49" t="s">
        <v>28</v>
      </c>
      <c r="P117" s="50"/>
      <c r="Q117" s="57"/>
      <c r="R117" s="57"/>
      <c r="S117" s="57"/>
      <c r="T117" s="58">
        <v>798194</v>
      </c>
      <c r="U117" s="59">
        <f t="shared" si="37"/>
        <v>869018.6536074526</v>
      </c>
      <c r="X117" s="60">
        <v>866280</v>
      </c>
      <c r="Y117" s="59">
        <f t="shared" si="38"/>
        <v>68086</v>
      </c>
      <c r="Z117" s="59">
        <f t="shared" si="39"/>
        <v>736338</v>
      </c>
      <c r="AA117" s="59">
        <f t="shared" si="40"/>
        <v>61856</v>
      </c>
    </row>
    <row r="118" spans="1:27" s="16" customFormat="1" ht="22.5" customHeight="1">
      <c r="A118" s="34">
        <v>113</v>
      </c>
      <c r="B118" s="33" t="s">
        <v>33</v>
      </c>
      <c r="C118" s="35" t="s">
        <v>30</v>
      </c>
      <c r="D118" s="34">
        <v>14</v>
      </c>
      <c r="E118" s="34" t="s">
        <v>25</v>
      </c>
      <c r="F118" s="34">
        <v>3</v>
      </c>
      <c r="G118" s="54">
        <v>122.46</v>
      </c>
      <c r="H118" s="36">
        <f t="shared" si="34"/>
        <v>25.739999999999995</v>
      </c>
      <c r="I118" s="54">
        <v>96.72</v>
      </c>
      <c r="J118" s="45">
        <f t="shared" si="35"/>
        <v>7073.983341499265</v>
      </c>
      <c r="K118" s="46">
        <f t="shared" si="36"/>
        <v>8956.575682382134</v>
      </c>
      <c r="L118" s="47">
        <v>866280</v>
      </c>
      <c r="M118" s="48" t="s">
        <v>26</v>
      </c>
      <c r="N118" s="49" t="s">
        <v>27</v>
      </c>
      <c r="O118" s="49" t="s">
        <v>28</v>
      </c>
      <c r="P118" s="50"/>
      <c r="Q118" s="57"/>
      <c r="R118" s="57"/>
      <c r="S118" s="57"/>
      <c r="T118" s="58">
        <v>798194</v>
      </c>
      <c r="U118" s="59">
        <f t="shared" si="37"/>
        <v>869018.6536074526</v>
      </c>
      <c r="X118" s="60">
        <v>866280</v>
      </c>
      <c r="Y118" s="59">
        <f t="shared" si="38"/>
        <v>68086</v>
      </c>
      <c r="Z118" s="59">
        <f t="shared" si="39"/>
        <v>736338</v>
      </c>
      <c r="AA118" s="59">
        <f t="shared" si="40"/>
        <v>61856</v>
      </c>
    </row>
    <row r="119" spans="1:27" s="16" customFormat="1" ht="22.5" customHeight="1">
      <c r="A119" s="34">
        <v>114</v>
      </c>
      <c r="B119" s="33" t="s">
        <v>33</v>
      </c>
      <c r="C119" s="35" t="s">
        <v>30</v>
      </c>
      <c r="D119" s="34">
        <v>15</v>
      </c>
      <c r="E119" s="34" t="s">
        <v>25</v>
      </c>
      <c r="F119" s="34">
        <v>3</v>
      </c>
      <c r="G119" s="54">
        <v>122.46</v>
      </c>
      <c r="H119" s="36">
        <f t="shared" si="34"/>
        <v>25.739999999999995</v>
      </c>
      <c r="I119" s="54">
        <v>96.72</v>
      </c>
      <c r="J119" s="45">
        <f t="shared" si="35"/>
        <v>7128.245957863793</v>
      </c>
      <c r="K119" s="46">
        <f t="shared" si="36"/>
        <v>9025.279156327544</v>
      </c>
      <c r="L119" s="47">
        <v>872925</v>
      </c>
      <c r="M119" s="48" t="s">
        <v>26</v>
      </c>
      <c r="N119" s="49" t="s">
        <v>27</v>
      </c>
      <c r="O119" s="49" t="s">
        <v>28</v>
      </c>
      <c r="P119" s="50"/>
      <c r="Q119" s="57"/>
      <c r="R119" s="57"/>
      <c r="S119" s="57"/>
      <c r="T119" s="58">
        <v>804317</v>
      </c>
      <c r="U119" s="59">
        <f t="shared" si="37"/>
        <v>875684.954301317</v>
      </c>
      <c r="X119" s="60">
        <v>872925</v>
      </c>
      <c r="Y119" s="59">
        <f t="shared" si="38"/>
        <v>68608</v>
      </c>
      <c r="Z119" s="59">
        <f t="shared" si="39"/>
        <v>741986.25</v>
      </c>
      <c r="AA119" s="59">
        <f t="shared" si="40"/>
        <v>62330.75</v>
      </c>
    </row>
    <row r="120" spans="1:27" s="16" customFormat="1" ht="22.5" customHeight="1">
      <c r="A120" s="34">
        <v>115</v>
      </c>
      <c r="B120" s="33" t="s">
        <v>33</v>
      </c>
      <c r="C120" s="35" t="s">
        <v>30</v>
      </c>
      <c r="D120" s="34">
        <v>16</v>
      </c>
      <c r="E120" s="34" t="s">
        <v>25</v>
      </c>
      <c r="F120" s="34">
        <v>3</v>
      </c>
      <c r="G120" s="54">
        <v>122.46</v>
      </c>
      <c r="H120" s="36">
        <f t="shared" si="34"/>
        <v>25.739999999999995</v>
      </c>
      <c r="I120" s="54">
        <v>96.72</v>
      </c>
      <c r="J120" s="45">
        <f t="shared" si="35"/>
        <v>7128.245957863793</v>
      </c>
      <c r="K120" s="46">
        <f t="shared" si="36"/>
        <v>9025.279156327544</v>
      </c>
      <c r="L120" s="47">
        <v>872925</v>
      </c>
      <c r="M120" s="48" t="s">
        <v>26</v>
      </c>
      <c r="N120" s="49" t="s">
        <v>27</v>
      </c>
      <c r="O120" s="49" t="s">
        <v>28</v>
      </c>
      <c r="P120" s="50"/>
      <c r="Q120" s="57"/>
      <c r="R120" s="57"/>
      <c r="S120" s="57"/>
      <c r="T120" s="58">
        <v>804317</v>
      </c>
      <c r="U120" s="59">
        <f t="shared" si="37"/>
        <v>875684.954301317</v>
      </c>
      <c r="X120" s="60">
        <v>872925</v>
      </c>
      <c r="Y120" s="59">
        <f t="shared" si="38"/>
        <v>68608</v>
      </c>
      <c r="Z120" s="59">
        <f t="shared" si="39"/>
        <v>741986.25</v>
      </c>
      <c r="AA120" s="59">
        <f t="shared" si="40"/>
        <v>62330.75</v>
      </c>
    </row>
    <row r="121" spans="1:27" s="16" customFormat="1" ht="22.5" customHeight="1">
      <c r="A121" s="34">
        <v>116</v>
      </c>
      <c r="B121" s="33" t="s">
        <v>33</v>
      </c>
      <c r="C121" s="35" t="s">
        <v>30</v>
      </c>
      <c r="D121" s="34">
        <v>17</v>
      </c>
      <c r="E121" s="34" t="s">
        <v>25</v>
      </c>
      <c r="F121" s="34">
        <v>3</v>
      </c>
      <c r="G121" s="54">
        <v>122.46</v>
      </c>
      <c r="H121" s="36">
        <f t="shared" si="34"/>
        <v>25.739999999999995</v>
      </c>
      <c r="I121" s="54">
        <v>96.72</v>
      </c>
      <c r="J121" s="45">
        <f t="shared" si="35"/>
        <v>7128.245957863793</v>
      </c>
      <c r="K121" s="46">
        <f t="shared" si="36"/>
        <v>9025.279156327544</v>
      </c>
      <c r="L121" s="47">
        <v>872925</v>
      </c>
      <c r="M121" s="48" t="s">
        <v>26</v>
      </c>
      <c r="N121" s="49" t="s">
        <v>27</v>
      </c>
      <c r="O121" s="49" t="s">
        <v>28</v>
      </c>
      <c r="P121" s="50"/>
      <c r="Q121" s="57"/>
      <c r="R121" s="57"/>
      <c r="S121" s="57"/>
      <c r="T121" s="58">
        <v>804317</v>
      </c>
      <c r="U121" s="59">
        <f t="shared" si="37"/>
        <v>875684.954301317</v>
      </c>
      <c r="X121" s="60">
        <v>872925</v>
      </c>
      <c r="Y121" s="59">
        <f t="shared" si="38"/>
        <v>68608</v>
      </c>
      <c r="Z121" s="59">
        <f t="shared" si="39"/>
        <v>741986.25</v>
      </c>
      <c r="AA121" s="59">
        <f t="shared" si="40"/>
        <v>62330.75</v>
      </c>
    </row>
    <row r="122" spans="1:27" s="16" customFormat="1" ht="22.5" customHeight="1">
      <c r="A122" s="34">
        <v>117</v>
      </c>
      <c r="B122" s="33" t="s">
        <v>33</v>
      </c>
      <c r="C122" s="35" t="s">
        <v>30</v>
      </c>
      <c r="D122" s="34">
        <v>18</v>
      </c>
      <c r="E122" s="34" t="s">
        <v>25</v>
      </c>
      <c r="F122" s="34">
        <v>3</v>
      </c>
      <c r="G122" s="54">
        <v>122.46</v>
      </c>
      <c r="H122" s="36">
        <f t="shared" si="34"/>
        <v>25.739999999999995</v>
      </c>
      <c r="I122" s="54">
        <v>96.72</v>
      </c>
      <c r="J122" s="45">
        <f t="shared" si="35"/>
        <v>7073.983341499265</v>
      </c>
      <c r="K122" s="46">
        <f t="shared" si="36"/>
        <v>8956.575682382134</v>
      </c>
      <c r="L122" s="47">
        <v>866280</v>
      </c>
      <c r="M122" s="48" t="s">
        <v>26</v>
      </c>
      <c r="N122" s="49" t="s">
        <v>27</v>
      </c>
      <c r="O122" s="49" t="s">
        <v>28</v>
      </c>
      <c r="P122" s="50"/>
      <c r="Q122" s="57"/>
      <c r="R122" s="57"/>
      <c r="S122" s="57"/>
      <c r="T122" s="58">
        <v>798194</v>
      </c>
      <c r="U122" s="59">
        <f t="shared" si="37"/>
        <v>869018.6536074526</v>
      </c>
      <c r="X122" s="60">
        <v>866280</v>
      </c>
      <c r="Y122" s="59">
        <f t="shared" si="38"/>
        <v>68086</v>
      </c>
      <c r="Z122" s="59">
        <f t="shared" si="39"/>
        <v>736338</v>
      </c>
      <c r="AA122" s="59">
        <f t="shared" si="40"/>
        <v>61856</v>
      </c>
    </row>
    <row r="123" spans="1:27" s="16" customFormat="1" ht="22.5" customHeight="1">
      <c r="A123" s="34">
        <v>118</v>
      </c>
      <c r="B123" s="33" t="s">
        <v>33</v>
      </c>
      <c r="C123" s="35" t="s">
        <v>30</v>
      </c>
      <c r="D123" s="34">
        <v>19</v>
      </c>
      <c r="E123" s="34" t="s">
        <v>25</v>
      </c>
      <c r="F123" s="34">
        <v>3</v>
      </c>
      <c r="G123" s="54">
        <v>122.46</v>
      </c>
      <c r="H123" s="36">
        <f t="shared" si="34"/>
        <v>25.739999999999995</v>
      </c>
      <c r="I123" s="54">
        <v>96.72</v>
      </c>
      <c r="J123" s="45">
        <f t="shared" si="35"/>
        <v>7128.245957863793</v>
      </c>
      <c r="K123" s="46">
        <f t="shared" si="36"/>
        <v>9025.279156327544</v>
      </c>
      <c r="L123" s="47">
        <v>872925</v>
      </c>
      <c r="M123" s="48" t="s">
        <v>26</v>
      </c>
      <c r="N123" s="49" t="s">
        <v>27</v>
      </c>
      <c r="O123" s="49" t="s">
        <v>28</v>
      </c>
      <c r="P123" s="50"/>
      <c r="Q123" s="57"/>
      <c r="R123" s="57"/>
      <c r="S123" s="57"/>
      <c r="T123" s="58">
        <v>804317</v>
      </c>
      <c r="U123" s="59">
        <f t="shared" si="37"/>
        <v>875684.954301317</v>
      </c>
      <c r="X123" s="60">
        <v>872925</v>
      </c>
      <c r="Y123" s="59">
        <f t="shared" si="38"/>
        <v>68608</v>
      </c>
      <c r="Z123" s="59">
        <f t="shared" si="39"/>
        <v>741986.25</v>
      </c>
      <c r="AA123" s="59">
        <f t="shared" si="40"/>
        <v>62330.75</v>
      </c>
    </row>
    <row r="124" spans="1:27" s="16" customFormat="1" ht="22.5" customHeight="1">
      <c r="A124" s="34">
        <v>119</v>
      </c>
      <c r="B124" s="33" t="s">
        <v>33</v>
      </c>
      <c r="C124" s="35" t="s">
        <v>30</v>
      </c>
      <c r="D124" s="34">
        <v>20</v>
      </c>
      <c r="E124" s="34" t="s">
        <v>25</v>
      </c>
      <c r="F124" s="34">
        <v>3</v>
      </c>
      <c r="G124" s="54">
        <v>122.46</v>
      </c>
      <c r="H124" s="36">
        <f t="shared" si="34"/>
        <v>25.739999999999995</v>
      </c>
      <c r="I124" s="54">
        <v>96.72</v>
      </c>
      <c r="J124" s="45">
        <f t="shared" si="35"/>
        <v>7052.278294953455</v>
      </c>
      <c r="K124" s="46">
        <f t="shared" si="36"/>
        <v>8929.09429280397</v>
      </c>
      <c r="L124" s="47">
        <v>863622</v>
      </c>
      <c r="M124" s="48" t="s">
        <v>26</v>
      </c>
      <c r="N124" s="49" t="s">
        <v>27</v>
      </c>
      <c r="O124" s="49" t="s">
        <v>28</v>
      </c>
      <c r="P124" s="50"/>
      <c r="Q124" s="57"/>
      <c r="R124" s="57"/>
      <c r="S124" s="57"/>
      <c r="T124" s="58">
        <v>795745</v>
      </c>
      <c r="U124" s="59">
        <f t="shared" si="37"/>
        <v>866352.3510761323</v>
      </c>
      <c r="X124" s="60">
        <v>863622</v>
      </c>
      <c r="Y124" s="59">
        <f t="shared" si="38"/>
        <v>67877</v>
      </c>
      <c r="Z124" s="59">
        <f t="shared" si="39"/>
        <v>734078.7</v>
      </c>
      <c r="AA124" s="59">
        <f t="shared" si="40"/>
        <v>61666.30000000005</v>
      </c>
    </row>
    <row r="125" spans="1:27" s="16" customFormat="1" ht="22.5" customHeight="1">
      <c r="A125" s="34">
        <v>120</v>
      </c>
      <c r="B125" s="33" t="s">
        <v>33</v>
      </c>
      <c r="C125" s="35" t="s">
        <v>30</v>
      </c>
      <c r="D125" s="34">
        <v>21</v>
      </c>
      <c r="E125" s="34" t="s">
        <v>25</v>
      </c>
      <c r="F125" s="34">
        <v>3</v>
      </c>
      <c r="G125" s="54">
        <v>122.46</v>
      </c>
      <c r="H125" s="36">
        <f t="shared" si="34"/>
        <v>25.739999999999995</v>
      </c>
      <c r="I125" s="54">
        <v>96.72</v>
      </c>
      <c r="J125" s="45">
        <f t="shared" si="35"/>
        <v>6965.458108770211</v>
      </c>
      <c r="K125" s="46">
        <f t="shared" si="36"/>
        <v>8819.168734491315</v>
      </c>
      <c r="L125" s="47">
        <v>852990</v>
      </c>
      <c r="M125" s="48" t="s">
        <v>26</v>
      </c>
      <c r="N125" s="49" t="s">
        <v>27</v>
      </c>
      <c r="O125" s="49" t="s">
        <v>28</v>
      </c>
      <c r="P125" s="50"/>
      <c r="Q125" s="57"/>
      <c r="R125" s="57"/>
      <c r="S125" s="57"/>
      <c r="T125" s="58">
        <v>785948</v>
      </c>
      <c r="U125" s="59">
        <f t="shared" si="37"/>
        <v>855686.0522197237</v>
      </c>
      <c r="X125" s="60">
        <v>852990</v>
      </c>
      <c r="Y125" s="59">
        <f t="shared" si="38"/>
        <v>67042</v>
      </c>
      <c r="Z125" s="59">
        <f t="shared" si="39"/>
        <v>725041.5</v>
      </c>
      <c r="AA125" s="59">
        <f t="shared" si="40"/>
        <v>60906.5</v>
      </c>
    </row>
    <row r="126" spans="1:27" s="16" customFormat="1" ht="22.5" customHeight="1">
      <c r="A126" s="34">
        <v>121</v>
      </c>
      <c r="B126" s="33" t="s">
        <v>33</v>
      </c>
      <c r="C126" s="35" t="s">
        <v>30</v>
      </c>
      <c r="D126" s="34">
        <v>22</v>
      </c>
      <c r="E126" s="34" t="s">
        <v>25</v>
      </c>
      <c r="F126" s="34">
        <v>3</v>
      </c>
      <c r="G126" s="54">
        <v>122.46</v>
      </c>
      <c r="H126" s="36">
        <f t="shared" si="34"/>
        <v>25.739999999999995</v>
      </c>
      <c r="I126" s="54">
        <v>96.72</v>
      </c>
      <c r="J126" s="45">
        <f t="shared" si="35"/>
        <v>6856.924710109424</v>
      </c>
      <c r="K126" s="46">
        <f t="shared" si="36"/>
        <v>8681.751447477254</v>
      </c>
      <c r="L126" s="47">
        <v>839699</v>
      </c>
      <c r="M126" s="48" t="s">
        <v>26</v>
      </c>
      <c r="N126" s="49" t="s">
        <v>27</v>
      </c>
      <c r="O126" s="49" t="s">
        <v>28</v>
      </c>
      <c r="P126" s="50"/>
      <c r="Q126" s="57"/>
      <c r="R126" s="57"/>
      <c r="S126" s="57"/>
      <c r="T126" s="58">
        <v>773702</v>
      </c>
      <c r="U126" s="59">
        <f t="shared" si="37"/>
        <v>842353.4508319949</v>
      </c>
      <c r="X126" s="60">
        <v>839699</v>
      </c>
      <c r="Y126" s="59">
        <f t="shared" si="38"/>
        <v>65997</v>
      </c>
      <c r="Z126" s="59">
        <f t="shared" si="39"/>
        <v>713744.15</v>
      </c>
      <c r="AA126" s="59">
        <f t="shared" si="40"/>
        <v>59957.84999999998</v>
      </c>
    </row>
    <row r="127" spans="1:27" s="16" customFormat="1" ht="22.5" customHeight="1">
      <c r="A127" s="34">
        <v>122</v>
      </c>
      <c r="B127" s="33" t="s">
        <v>33</v>
      </c>
      <c r="C127" s="35" t="s">
        <v>30</v>
      </c>
      <c r="D127" s="34">
        <v>23</v>
      </c>
      <c r="E127" s="34" t="s">
        <v>25</v>
      </c>
      <c r="F127" s="34">
        <v>3</v>
      </c>
      <c r="G127" s="54">
        <v>122.46</v>
      </c>
      <c r="H127" s="36">
        <f t="shared" si="34"/>
        <v>25.739999999999995</v>
      </c>
      <c r="I127" s="54">
        <v>96.72</v>
      </c>
      <c r="J127" s="45">
        <f t="shared" si="35"/>
        <v>6748.391311448637</v>
      </c>
      <c r="K127" s="46">
        <f t="shared" si="36"/>
        <v>8544.334160463193</v>
      </c>
      <c r="L127" s="47">
        <v>826408</v>
      </c>
      <c r="M127" s="48" t="s">
        <v>26</v>
      </c>
      <c r="N127" s="49" t="s">
        <v>27</v>
      </c>
      <c r="O127" s="49" t="s">
        <v>28</v>
      </c>
      <c r="P127" s="50"/>
      <c r="Q127" s="57"/>
      <c r="R127" s="57"/>
      <c r="S127" s="57"/>
      <c r="T127" s="62">
        <v>761456</v>
      </c>
      <c r="U127" s="59">
        <f t="shared" si="37"/>
        <v>829020.849444266</v>
      </c>
      <c r="X127" s="60">
        <v>826408</v>
      </c>
      <c r="Y127" s="59">
        <f t="shared" si="38"/>
        <v>64952</v>
      </c>
      <c r="Z127" s="59">
        <f t="shared" si="39"/>
        <v>702446.7999999999</v>
      </c>
      <c r="AA127" s="59">
        <f t="shared" si="40"/>
        <v>59009.20000000007</v>
      </c>
    </row>
    <row r="128" spans="1:27" s="16" customFormat="1" ht="22.5" customHeight="1">
      <c r="A128" s="34">
        <v>123</v>
      </c>
      <c r="B128" s="33" t="s">
        <v>33</v>
      </c>
      <c r="C128" s="35" t="s">
        <v>32</v>
      </c>
      <c r="D128" s="34">
        <v>1</v>
      </c>
      <c r="E128" s="34" t="s">
        <v>31</v>
      </c>
      <c r="F128" s="34">
        <v>3</v>
      </c>
      <c r="G128" s="54">
        <v>130.42</v>
      </c>
      <c r="H128" s="36">
        <f t="shared" si="34"/>
        <v>27.409999999999982</v>
      </c>
      <c r="I128" s="54">
        <v>103.01</v>
      </c>
      <c r="J128" s="45">
        <f aca="true" t="shared" si="41" ref="J128:J151">L128/G128</f>
        <v>6433.6604815212395</v>
      </c>
      <c r="K128" s="46">
        <f aca="true" t="shared" si="42" ref="K128:K151">L128/I128</f>
        <v>8145.597514804387</v>
      </c>
      <c r="L128" s="47">
        <v>839078</v>
      </c>
      <c r="M128" s="48" t="s">
        <v>26</v>
      </c>
      <c r="N128" s="49" t="s">
        <v>27</v>
      </c>
      <c r="O128" s="49" t="s">
        <v>28</v>
      </c>
      <c r="P128" s="50"/>
      <c r="Q128" s="57"/>
      <c r="R128" s="57"/>
      <c r="S128" s="57"/>
      <c r="T128" s="58">
        <v>773130</v>
      </c>
      <c r="U128" s="59">
        <f aca="true" t="shared" si="43" ref="U128:U150">T128/$W$152</f>
        <v>841730.6966270478</v>
      </c>
      <c r="X128" s="60">
        <v>839078</v>
      </c>
      <c r="Y128" s="59">
        <f aca="true" t="shared" si="44" ref="Y128:Y150">X128-T128</f>
        <v>65948</v>
      </c>
      <c r="Z128" s="59">
        <f aca="true" t="shared" si="45" ref="Z128:Z150">X128*0.85</f>
        <v>713216.2999999999</v>
      </c>
      <c r="AA128" s="59">
        <f aca="true" t="shared" si="46" ref="AA128:AA150">T128-Z128</f>
        <v>59913.70000000007</v>
      </c>
    </row>
    <row r="129" spans="1:27" s="16" customFormat="1" ht="22.5" customHeight="1">
      <c r="A129" s="34">
        <v>124</v>
      </c>
      <c r="B129" s="33" t="s">
        <v>33</v>
      </c>
      <c r="C129" s="35" t="s">
        <v>32</v>
      </c>
      <c r="D129" s="34">
        <v>2</v>
      </c>
      <c r="E129" s="34" t="s">
        <v>31</v>
      </c>
      <c r="F129" s="34">
        <v>3</v>
      </c>
      <c r="G129" s="54">
        <v>130.42</v>
      </c>
      <c r="H129" s="36">
        <f t="shared" si="34"/>
        <v>27.409999999999982</v>
      </c>
      <c r="I129" s="54">
        <v>103.01</v>
      </c>
      <c r="J129" s="45">
        <f t="shared" si="41"/>
        <v>6542.194448704187</v>
      </c>
      <c r="K129" s="46">
        <f t="shared" si="42"/>
        <v>8283.01135812057</v>
      </c>
      <c r="L129" s="47">
        <v>853233</v>
      </c>
      <c r="M129" s="48" t="s">
        <v>26</v>
      </c>
      <c r="N129" s="49" t="s">
        <v>27</v>
      </c>
      <c r="O129" s="49" t="s">
        <v>28</v>
      </c>
      <c r="P129" s="50"/>
      <c r="Q129" s="57"/>
      <c r="R129" s="57"/>
      <c r="S129" s="57"/>
      <c r="T129" s="58">
        <v>786172</v>
      </c>
      <c r="U129" s="59">
        <f t="shared" si="43"/>
        <v>855929.9279922904</v>
      </c>
      <c r="X129" s="60">
        <v>853233</v>
      </c>
      <c r="Y129" s="59">
        <f t="shared" si="44"/>
        <v>67061</v>
      </c>
      <c r="Z129" s="59">
        <f t="shared" si="45"/>
        <v>725248.0499999999</v>
      </c>
      <c r="AA129" s="59">
        <f t="shared" si="46"/>
        <v>60923.95000000007</v>
      </c>
    </row>
    <row r="130" spans="1:27" s="16" customFormat="1" ht="22.5" customHeight="1">
      <c r="A130" s="34">
        <v>125</v>
      </c>
      <c r="B130" s="33" t="s">
        <v>33</v>
      </c>
      <c r="C130" s="35" t="s">
        <v>32</v>
      </c>
      <c r="D130" s="34">
        <v>3</v>
      </c>
      <c r="E130" s="34" t="s">
        <v>31</v>
      </c>
      <c r="F130" s="34">
        <v>3</v>
      </c>
      <c r="G130" s="54">
        <v>130.42</v>
      </c>
      <c r="H130" s="36">
        <f t="shared" si="34"/>
        <v>27.409999999999982</v>
      </c>
      <c r="I130" s="54">
        <v>103.01</v>
      </c>
      <c r="J130" s="45">
        <f t="shared" si="41"/>
        <v>7178.001840208558</v>
      </c>
      <c r="K130" s="46">
        <f t="shared" si="42"/>
        <v>9088.001164935442</v>
      </c>
      <c r="L130" s="47">
        <v>936155</v>
      </c>
      <c r="M130" s="48" t="s">
        <v>26</v>
      </c>
      <c r="N130" s="49" t="s">
        <v>27</v>
      </c>
      <c r="O130" s="49" t="s">
        <v>28</v>
      </c>
      <c r="P130" s="50"/>
      <c r="Q130" s="57"/>
      <c r="R130" s="57"/>
      <c r="S130" s="57"/>
      <c r="T130" s="58">
        <v>805735</v>
      </c>
      <c r="U130" s="61">
        <f t="shared" si="43"/>
        <v>877228.7750401541</v>
      </c>
      <c r="V130" s="16">
        <v>1000</v>
      </c>
      <c r="W130" s="16">
        <f>V130*G130</f>
        <v>130419.99999999999</v>
      </c>
      <c r="X130" s="60">
        <v>936155</v>
      </c>
      <c r="Y130" s="59">
        <f t="shared" si="44"/>
        <v>130420</v>
      </c>
      <c r="Z130" s="59">
        <f t="shared" si="45"/>
        <v>795731.75</v>
      </c>
      <c r="AA130" s="59">
        <f t="shared" si="46"/>
        <v>10003.25</v>
      </c>
    </row>
    <row r="131" spans="1:27" s="16" customFormat="1" ht="22.5" customHeight="1">
      <c r="A131" s="34">
        <v>126</v>
      </c>
      <c r="B131" s="33" t="s">
        <v>33</v>
      </c>
      <c r="C131" s="35" t="s">
        <v>32</v>
      </c>
      <c r="D131" s="34">
        <v>4</v>
      </c>
      <c r="E131" s="34" t="s">
        <v>31</v>
      </c>
      <c r="F131" s="34">
        <v>3</v>
      </c>
      <c r="G131" s="54">
        <v>130.42</v>
      </c>
      <c r="H131" s="36">
        <f t="shared" si="34"/>
        <v>27.409999999999982</v>
      </c>
      <c r="I131" s="54">
        <v>103.01</v>
      </c>
      <c r="J131" s="45">
        <f t="shared" si="41"/>
        <v>6737.540254562185</v>
      </c>
      <c r="K131" s="46">
        <f t="shared" si="42"/>
        <v>8530.336860498981</v>
      </c>
      <c r="L131" s="47">
        <v>878710</v>
      </c>
      <c r="M131" s="48" t="s">
        <v>26</v>
      </c>
      <c r="N131" s="49" t="s">
        <v>27</v>
      </c>
      <c r="O131" s="49" t="s">
        <v>28</v>
      </c>
      <c r="P131" s="50"/>
      <c r="Q131" s="57"/>
      <c r="R131" s="57"/>
      <c r="S131" s="57"/>
      <c r="T131" s="58">
        <v>809647</v>
      </c>
      <c r="U131" s="59">
        <f t="shared" si="43"/>
        <v>881487.8912110504</v>
      </c>
      <c r="X131" s="60">
        <v>878710</v>
      </c>
      <c r="Y131" s="59">
        <f t="shared" si="44"/>
        <v>69063</v>
      </c>
      <c r="Z131" s="59">
        <f t="shared" si="45"/>
        <v>746903.5</v>
      </c>
      <c r="AA131" s="59">
        <f t="shared" si="46"/>
        <v>62743.5</v>
      </c>
    </row>
    <row r="132" spans="1:27" s="16" customFormat="1" ht="22.5" customHeight="1">
      <c r="A132" s="34">
        <v>127</v>
      </c>
      <c r="B132" s="33" t="s">
        <v>33</v>
      </c>
      <c r="C132" s="35" t="s">
        <v>32</v>
      </c>
      <c r="D132" s="34">
        <v>5</v>
      </c>
      <c r="E132" s="34" t="s">
        <v>31</v>
      </c>
      <c r="F132" s="34">
        <v>3</v>
      </c>
      <c r="G132" s="54">
        <v>130.42</v>
      </c>
      <c r="H132" s="36">
        <f t="shared" si="34"/>
        <v>27.409999999999982</v>
      </c>
      <c r="I132" s="54">
        <v>103.01</v>
      </c>
      <c r="J132" s="45">
        <f t="shared" si="41"/>
        <v>6770.104278484896</v>
      </c>
      <c r="K132" s="46">
        <f t="shared" si="42"/>
        <v>8571.565867391515</v>
      </c>
      <c r="L132" s="47">
        <v>882957</v>
      </c>
      <c r="M132" s="48" t="s">
        <v>26</v>
      </c>
      <c r="N132" s="49" t="s">
        <v>27</v>
      </c>
      <c r="O132" s="49" t="s">
        <v>28</v>
      </c>
      <c r="P132" s="50"/>
      <c r="Q132" s="57"/>
      <c r="R132" s="57"/>
      <c r="S132" s="57"/>
      <c r="T132" s="58">
        <v>813560</v>
      </c>
      <c r="U132" s="59">
        <f t="shared" si="43"/>
        <v>885748.0961130742</v>
      </c>
      <c r="X132" s="60">
        <v>882957</v>
      </c>
      <c r="Y132" s="59">
        <f t="shared" si="44"/>
        <v>69397</v>
      </c>
      <c r="Z132" s="59">
        <f t="shared" si="45"/>
        <v>750513.45</v>
      </c>
      <c r="AA132" s="59">
        <f t="shared" si="46"/>
        <v>63046.55000000005</v>
      </c>
    </row>
    <row r="133" spans="1:27" s="16" customFormat="1" ht="22.5" customHeight="1">
      <c r="A133" s="34">
        <v>128</v>
      </c>
      <c r="B133" s="33" t="s">
        <v>33</v>
      </c>
      <c r="C133" s="35" t="s">
        <v>32</v>
      </c>
      <c r="D133" s="34">
        <v>6</v>
      </c>
      <c r="E133" s="34" t="s">
        <v>31</v>
      </c>
      <c r="F133" s="34">
        <v>3</v>
      </c>
      <c r="G133" s="54">
        <v>130.42</v>
      </c>
      <c r="H133" s="36">
        <f t="shared" si="34"/>
        <v>27.409999999999982</v>
      </c>
      <c r="I133" s="54">
        <v>103.01</v>
      </c>
      <c r="J133" s="45">
        <f t="shared" si="41"/>
        <v>6824.367428308542</v>
      </c>
      <c r="K133" s="46">
        <f t="shared" si="42"/>
        <v>8640.267935151927</v>
      </c>
      <c r="L133" s="47">
        <v>890034</v>
      </c>
      <c r="M133" s="48" t="s">
        <v>26</v>
      </c>
      <c r="N133" s="49" t="s">
        <v>27</v>
      </c>
      <c r="O133" s="49" t="s">
        <v>28</v>
      </c>
      <c r="P133" s="50"/>
      <c r="Q133" s="57"/>
      <c r="R133" s="57"/>
      <c r="S133" s="57"/>
      <c r="T133" s="58">
        <v>820081</v>
      </c>
      <c r="U133" s="59">
        <f t="shared" si="43"/>
        <v>892847.7117956955</v>
      </c>
      <c r="X133" s="60">
        <v>890034</v>
      </c>
      <c r="Y133" s="59">
        <f t="shared" si="44"/>
        <v>69953</v>
      </c>
      <c r="Z133" s="59">
        <f t="shared" si="45"/>
        <v>756528.9</v>
      </c>
      <c r="AA133" s="59">
        <f t="shared" si="46"/>
        <v>63552.09999999998</v>
      </c>
    </row>
    <row r="134" spans="1:27" s="16" customFormat="1" ht="22.5" customHeight="1">
      <c r="A134" s="34">
        <v>129</v>
      </c>
      <c r="B134" s="33" t="s">
        <v>33</v>
      </c>
      <c r="C134" s="35" t="s">
        <v>32</v>
      </c>
      <c r="D134" s="34">
        <v>7</v>
      </c>
      <c r="E134" s="34" t="s">
        <v>31</v>
      </c>
      <c r="F134" s="34">
        <v>3</v>
      </c>
      <c r="G134" s="54">
        <v>130.42</v>
      </c>
      <c r="H134" s="36">
        <f t="shared" si="34"/>
        <v>27.409999999999982</v>
      </c>
      <c r="I134" s="54">
        <v>103.01</v>
      </c>
      <c r="J134" s="45">
        <f t="shared" si="41"/>
        <v>6824.367428308542</v>
      </c>
      <c r="K134" s="46">
        <f t="shared" si="42"/>
        <v>8640.267935151927</v>
      </c>
      <c r="L134" s="47">
        <v>890034</v>
      </c>
      <c r="M134" s="48" t="s">
        <v>26</v>
      </c>
      <c r="N134" s="49" t="s">
        <v>27</v>
      </c>
      <c r="O134" s="49" t="s">
        <v>28</v>
      </c>
      <c r="P134" s="50"/>
      <c r="Q134" s="57"/>
      <c r="R134" s="57"/>
      <c r="S134" s="57"/>
      <c r="T134" s="58">
        <v>820081</v>
      </c>
      <c r="U134" s="59">
        <f t="shared" si="43"/>
        <v>892847.7117956955</v>
      </c>
      <c r="X134" s="60">
        <v>890034</v>
      </c>
      <c r="Y134" s="59">
        <f t="shared" si="44"/>
        <v>69953</v>
      </c>
      <c r="Z134" s="59">
        <f t="shared" si="45"/>
        <v>756528.9</v>
      </c>
      <c r="AA134" s="59">
        <f t="shared" si="46"/>
        <v>63552.09999999998</v>
      </c>
    </row>
    <row r="135" spans="1:27" s="16" customFormat="1" ht="22.5" customHeight="1">
      <c r="A135" s="34">
        <v>130</v>
      </c>
      <c r="B135" s="33" t="s">
        <v>33</v>
      </c>
      <c r="C135" s="35" t="s">
        <v>32</v>
      </c>
      <c r="D135" s="34">
        <v>8</v>
      </c>
      <c r="E135" s="34" t="s">
        <v>31</v>
      </c>
      <c r="F135" s="34">
        <v>3</v>
      </c>
      <c r="G135" s="54">
        <v>130.42</v>
      </c>
      <c r="H135" s="36">
        <f t="shared" si="34"/>
        <v>27.409999999999982</v>
      </c>
      <c r="I135" s="54">
        <v>103.01</v>
      </c>
      <c r="J135" s="45">
        <f t="shared" si="41"/>
        <v>6824.367428308542</v>
      </c>
      <c r="K135" s="46">
        <f t="shared" si="42"/>
        <v>8640.267935151927</v>
      </c>
      <c r="L135" s="47">
        <v>890034</v>
      </c>
      <c r="M135" s="48" t="s">
        <v>26</v>
      </c>
      <c r="N135" s="49" t="s">
        <v>27</v>
      </c>
      <c r="O135" s="49" t="s">
        <v>28</v>
      </c>
      <c r="P135" s="50"/>
      <c r="Q135" s="57"/>
      <c r="R135" s="57"/>
      <c r="S135" s="57"/>
      <c r="T135" s="58">
        <v>820081</v>
      </c>
      <c r="U135" s="59">
        <f t="shared" si="43"/>
        <v>892847.7117956955</v>
      </c>
      <c r="X135" s="60">
        <v>890034</v>
      </c>
      <c r="Y135" s="59">
        <f t="shared" si="44"/>
        <v>69953</v>
      </c>
      <c r="Z135" s="59">
        <f t="shared" si="45"/>
        <v>756528.9</v>
      </c>
      <c r="AA135" s="59">
        <f t="shared" si="46"/>
        <v>63552.09999999998</v>
      </c>
    </row>
    <row r="136" spans="1:27" s="16" customFormat="1" ht="22.5" customHeight="1">
      <c r="A136" s="34">
        <v>131</v>
      </c>
      <c r="B136" s="33" t="s">
        <v>33</v>
      </c>
      <c r="C136" s="35" t="s">
        <v>32</v>
      </c>
      <c r="D136" s="34">
        <v>9</v>
      </c>
      <c r="E136" s="34" t="s">
        <v>31</v>
      </c>
      <c r="F136" s="34">
        <v>3</v>
      </c>
      <c r="G136" s="54">
        <v>130.42</v>
      </c>
      <c r="H136" s="36">
        <f t="shared" si="34"/>
        <v>27.409999999999982</v>
      </c>
      <c r="I136" s="54">
        <v>103.01</v>
      </c>
      <c r="J136" s="45">
        <f t="shared" si="41"/>
        <v>6856.931452231253</v>
      </c>
      <c r="K136" s="46">
        <f t="shared" si="42"/>
        <v>8681.496942044461</v>
      </c>
      <c r="L136" s="47">
        <v>894281</v>
      </c>
      <c r="M136" s="48" t="s">
        <v>26</v>
      </c>
      <c r="N136" s="49" t="s">
        <v>27</v>
      </c>
      <c r="O136" s="49" t="s">
        <v>28</v>
      </c>
      <c r="P136" s="50"/>
      <c r="Q136" s="57"/>
      <c r="R136" s="57"/>
      <c r="S136" s="57"/>
      <c r="T136" s="58">
        <v>823994</v>
      </c>
      <c r="U136" s="59">
        <f t="shared" si="43"/>
        <v>897107.9166977193</v>
      </c>
      <c r="X136" s="60">
        <v>894281</v>
      </c>
      <c r="Y136" s="59">
        <f t="shared" si="44"/>
        <v>70287</v>
      </c>
      <c r="Z136" s="59">
        <f t="shared" si="45"/>
        <v>760138.85</v>
      </c>
      <c r="AA136" s="59">
        <f t="shared" si="46"/>
        <v>63855.15000000002</v>
      </c>
    </row>
    <row r="137" spans="1:27" s="16" customFormat="1" ht="22.5" customHeight="1">
      <c r="A137" s="34">
        <v>132</v>
      </c>
      <c r="B137" s="33" t="s">
        <v>33</v>
      </c>
      <c r="C137" s="35" t="s">
        <v>32</v>
      </c>
      <c r="D137" s="34">
        <v>10</v>
      </c>
      <c r="E137" s="34" t="s">
        <v>31</v>
      </c>
      <c r="F137" s="34">
        <v>3</v>
      </c>
      <c r="G137" s="54">
        <v>130.42</v>
      </c>
      <c r="H137" s="36">
        <f t="shared" si="34"/>
        <v>27.409999999999982</v>
      </c>
      <c r="I137" s="54">
        <v>103.01</v>
      </c>
      <c r="J137" s="45">
        <f t="shared" si="41"/>
        <v>6856.931452231253</v>
      </c>
      <c r="K137" s="46">
        <f t="shared" si="42"/>
        <v>8681.496942044461</v>
      </c>
      <c r="L137" s="47">
        <v>894281</v>
      </c>
      <c r="M137" s="48" t="s">
        <v>26</v>
      </c>
      <c r="N137" s="49" t="s">
        <v>27</v>
      </c>
      <c r="O137" s="49" t="s">
        <v>28</v>
      </c>
      <c r="P137" s="50"/>
      <c r="Q137" s="57"/>
      <c r="R137" s="57"/>
      <c r="S137" s="57"/>
      <c r="T137" s="58">
        <v>823994</v>
      </c>
      <c r="U137" s="59">
        <f t="shared" si="43"/>
        <v>897107.9166977193</v>
      </c>
      <c r="X137" s="60">
        <v>894281</v>
      </c>
      <c r="Y137" s="59">
        <f t="shared" si="44"/>
        <v>70287</v>
      </c>
      <c r="Z137" s="59">
        <f t="shared" si="45"/>
        <v>760138.85</v>
      </c>
      <c r="AA137" s="59">
        <f t="shared" si="46"/>
        <v>63855.15000000002</v>
      </c>
    </row>
    <row r="138" spans="1:27" s="16" customFormat="1" ht="22.5" customHeight="1">
      <c r="A138" s="34">
        <v>133</v>
      </c>
      <c r="B138" s="33" t="s">
        <v>33</v>
      </c>
      <c r="C138" s="35" t="s">
        <v>32</v>
      </c>
      <c r="D138" s="34">
        <v>11</v>
      </c>
      <c r="E138" s="34" t="s">
        <v>31</v>
      </c>
      <c r="F138" s="34">
        <v>3</v>
      </c>
      <c r="G138" s="54">
        <v>130.42</v>
      </c>
      <c r="H138" s="36">
        <f t="shared" si="34"/>
        <v>27.409999999999982</v>
      </c>
      <c r="I138" s="54">
        <v>103.01</v>
      </c>
      <c r="J138" s="45">
        <f t="shared" si="41"/>
        <v>6856.931452231253</v>
      </c>
      <c r="K138" s="46">
        <f t="shared" si="42"/>
        <v>8681.496942044461</v>
      </c>
      <c r="L138" s="47">
        <v>894281</v>
      </c>
      <c r="M138" s="48" t="s">
        <v>26</v>
      </c>
      <c r="N138" s="49" t="s">
        <v>27</v>
      </c>
      <c r="O138" s="49" t="s">
        <v>28</v>
      </c>
      <c r="P138" s="50"/>
      <c r="Q138" s="57"/>
      <c r="R138" s="57"/>
      <c r="S138" s="57"/>
      <c r="T138" s="58">
        <v>823994</v>
      </c>
      <c r="U138" s="59">
        <f t="shared" si="43"/>
        <v>897107.9166977193</v>
      </c>
      <c r="X138" s="60">
        <v>894281</v>
      </c>
      <c r="Y138" s="59">
        <f t="shared" si="44"/>
        <v>70287</v>
      </c>
      <c r="Z138" s="59">
        <f t="shared" si="45"/>
        <v>760138.85</v>
      </c>
      <c r="AA138" s="59">
        <f t="shared" si="46"/>
        <v>63855.15000000002</v>
      </c>
    </row>
    <row r="139" spans="1:27" s="16" customFormat="1" ht="22.5" customHeight="1">
      <c r="A139" s="34">
        <v>134</v>
      </c>
      <c r="B139" s="33" t="s">
        <v>33</v>
      </c>
      <c r="C139" s="35" t="s">
        <v>32</v>
      </c>
      <c r="D139" s="34">
        <v>12</v>
      </c>
      <c r="E139" s="34" t="s">
        <v>31</v>
      </c>
      <c r="F139" s="34">
        <v>3</v>
      </c>
      <c r="G139" s="54">
        <v>130.42</v>
      </c>
      <c r="H139" s="36">
        <f t="shared" si="34"/>
        <v>27.409999999999982</v>
      </c>
      <c r="I139" s="54">
        <v>103.01</v>
      </c>
      <c r="J139" s="45">
        <f t="shared" si="41"/>
        <v>6889.487808618311</v>
      </c>
      <c r="K139" s="46">
        <f t="shared" si="42"/>
        <v>8722.716241141636</v>
      </c>
      <c r="L139" s="47">
        <v>898527</v>
      </c>
      <c r="M139" s="48" t="s">
        <v>26</v>
      </c>
      <c r="N139" s="49" t="s">
        <v>27</v>
      </c>
      <c r="O139" s="49" t="s">
        <v>28</v>
      </c>
      <c r="P139" s="50"/>
      <c r="Q139" s="57"/>
      <c r="R139" s="57"/>
      <c r="S139" s="57"/>
      <c r="T139" s="58">
        <v>827906</v>
      </c>
      <c r="U139" s="59">
        <f t="shared" si="43"/>
        <v>901367.0328686155</v>
      </c>
      <c r="X139" s="60">
        <v>898527</v>
      </c>
      <c r="Y139" s="59">
        <f t="shared" si="44"/>
        <v>70621</v>
      </c>
      <c r="Z139" s="59">
        <f t="shared" si="45"/>
        <v>763747.95</v>
      </c>
      <c r="AA139" s="59">
        <f t="shared" si="46"/>
        <v>64158.05000000005</v>
      </c>
    </row>
    <row r="140" spans="1:27" s="16" customFormat="1" ht="22.5" customHeight="1">
      <c r="A140" s="34">
        <v>135</v>
      </c>
      <c r="B140" s="33" t="s">
        <v>33</v>
      </c>
      <c r="C140" s="35" t="s">
        <v>32</v>
      </c>
      <c r="D140" s="34">
        <v>13</v>
      </c>
      <c r="E140" s="34" t="s">
        <v>31</v>
      </c>
      <c r="F140" s="34">
        <v>3</v>
      </c>
      <c r="G140" s="54">
        <v>130.42</v>
      </c>
      <c r="H140" s="36">
        <f t="shared" si="34"/>
        <v>27.409999999999982</v>
      </c>
      <c r="I140" s="54">
        <v>103.01</v>
      </c>
      <c r="J140" s="45">
        <f t="shared" si="41"/>
        <v>6889.487808618311</v>
      </c>
      <c r="K140" s="46">
        <f t="shared" si="42"/>
        <v>8722.716241141636</v>
      </c>
      <c r="L140" s="47">
        <v>898527</v>
      </c>
      <c r="M140" s="48" t="s">
        <v>26</v>
      </c>
      <c r="N140" s="49" t="s">
        <v>27</v>
      </c>
      <c r="O140" s="49" t="s">
        <v>28</v>
      </c>
      <c r="P140" s="50"/>
      <c r="Q140" s="57"/>
      <c r="R140" s="57"/>
      <c r="S140" s="57"/>
      <c r="T140" s="58">
        <v>827906</v>
      </c>
      <c r="U140" s="59">
        <f t="shared" si="43"/>
        <v>901367.0328686155</v>
      </c>
      <c r="X140" s="60">
        <v>898527</v>
      </c>
      <c r="Y140" s="59">
        <f t="shared" si="44"/>
        <v>70621</v>
      </c>
      <c r="Z140" s="59">
        <f t="shared" si="45"/>
        <v>763747.95</v>
      </c>
      <c r="AA140" s="59">
        <f t="shared" si="46"/>
        <v>64158.05000000005</v>
      </c>
    </row>
    <row r="141" spans="1:27" s="16" customFormat="1" ht="22.5" customHeight="1">
      <c r="A141" s="34">
        <v>136</v>
      </c>
      <c r="B141" s="33" t="s">
        <v>33</v>
      </c>
      <c r="C141" s="35" t="s">
        <v>32</v>
      </c>
      <c r="D141" s="34">
        <v>14</v>
      </c>
      <c r="E141" s="34" t="s">
        <v>31</v>
      </c>
      <c r="F141" s="34">
        <v>3</v>
      </c>
      <c r="G141" s="54">
        <v>130.42</v>
      </c>
      <c r="H141" s="36">
        <f t="shared" si="34"/>
        <v>27.409999999999982</v>
      </c>
      <c r="I141" s="54">
        <v>103.01</v>
      </c>
      <c r="J141" s="45">
        <f t="shared" si="41"/>
        <v>6889.487808618311</v>
      </c>
      <c r="K141" s="46">
        <f t="shared" si="42"/>
        <v>8722.716241141636</v>
      </c>
      <c r="L141" s="47">
        <v>898527</v>
      </c>
      <c r="M141" s="48" t="s">
        <v>26</v>
      </c>
      <c r="N141" s="49" t="s">
        <v>27</v>
      </c>
      <c r="O141" s="49" t="s">
        <v>28</v>
      </c>
      <c r="P141" s="50"/>
      <c r="Q141" s="57"/>
      <c r="R141" s="57"/>
      <c r="S141" s="57"/>
      <c r="T141" s="58">
        <v>827906</v>
      </c>
      <c r="U141" s="59">
        <f t="shared" si="43"/>
        <v>901367.0328686155</v>
      </c>
      <c r="X141" s="60">
        <v>898527</v>
      </c>
      <c r="Y141" s="59">
        <f t="shared" si="44"/>
        <v>70621</v>
      </c>
      <c r="Z141" s="59">
        <f t="shared" si="45"/>
        <v>763747.95</v>
      </c>
      <c r="AA141" s="59">
        <f t="shared" si="46"/>
        <v>64158.05000000005</v>
      </c>
    </row>
    <row r="142" spans="1:27" s="16" customFormat="1" ht="22.5" customHeight="1">
      <c r="A142" s="34">
        <v>137</v>
      </c>
      <c r="B142" s="33" t="s">
        <v>33</v>
      </c>
      <c r="C142" s="35" t="s">
        <v>32</v>
      </c>
      <c r="D142" s="34">
        <v>15</v>
      </c>
      <c r="E142" s="34" t="s">
        <v>31</v>
      </c>
      <c r="F142" s="34">
        <v>3</v>
      </c>
      <c r="G142" s="54">
        <v>130.42</v>
      </c>
      <c r="H142" s="36">
        <f t="shared" si="34"/>
        <v>27.409999999999982</v>
      </c>
      <c r="I142" s="54">
        <v>103.01</v>
      </c>
      <c r="J142" s="45">
        <f t="shared" si="41"/>
        <v>6932.90139549149</v>
      </c>
      <c r="K142" s="46">
        <f t="shared" si="42"/>
        <v>8777.68177846811</v>
      </c>
      <c r="L142" s="47">
        <v>904189</v>
      </c>
      <c r="M142" s="48" t="s">
        <v>26</v>
      </c>
      <c r="N142" s="49" t="s">
        <v>27</v>
      </c>
      <c r="O142" s="49" t="s">
        <v>28</v>
      </c>
      <c r="P142" s="50"/>
      <c r="Q142" s="57"/>
      <c r="R142" s="57"/>
      <c r="S142" s="57"/>
      <c r="T142" s="58">
        <v>833123</v>
      </c>
      <c r="U142" s="59">
        <f t="shared" si="43"/>
        <v>907046.943160938</v>
      </c>
      <c r="X142" s="60">
        <v>904189</v>
      </c>
      <c r="Y142" s="59">
        <f t="shared" si="44"/>
        <v>71066</v>
      </c>
      <c r="Z142" s="59">
        <f t="shared" si="45"/>
        <v>768560.65</v>
      </c>
      <c r="AA142" s="59">
        <f t="shared" si="46"/>
        <v>64562.34999999998</v>
      </c>
    </row>
    <row r="143" spans="1:27" s="16" customFormat="1" ht="22.5" customHeight="1">
      <c r="A143" s="34">
        <v>138</v>
      </c>
      <c r="B143" s="33" t="s">
        <v>33</v>
      </c>
      <c r="C143" s="35" t="s">
        <v>32</v>
      </c>
      <c r="D143" s="34">
        <v>16</v>
      </c>
      <c r="E143" s="34" t="s">
        <v>31</v>
      </c>
      <c r="F143" s="34">
        <v>3</v>
      </c>
      <c r="G143" s="54">
        <v>130.42</v>
      </c>
      <c r="H143" s="36">
        <f t="shared" si="34"/>
        <v>27.409999999999982</v>
      </c>
      <c r="I143" s="54">
        <v>103.01</v>
      </c>
      <c r="J143" s="45">
        <f t="shared" si="41"/>
        <v>6932.90139549149</v>
      </c>
      <c r="K143" s="46">
        <f t="shared" si="42"/>
        <v>8777.68177846811</v>
      </c>
      <c r="L143" s="47">
        <v>904189</v>
      </c>
      <c r="M143" s="48" t="s">
        <v>26</v>
      </c>
      <c r="N143" s="49" t="s">
        <v>27</v>
      </c>
      <c r="O143" s="49" t="s">
        <v>28</v>
      </c>
      <c r="P143" s="50"/>
      <c r="Q143" s="57"/>
      <c r="R143" s="57"/>
      <c r="S143" s="57"/>
      <c r="T143" s="58">
        <v>833123</v>
      </c>
      <c r="U143" s="59">
        <f t="shared" si="43"/>
        <v>907046.943160938</v>
      </c>
      <c r="X143" s="60">
        <v>904189</v>
      </c>
      <c r="Y143" s="59">
        <f t="shared" si="44"/>
        <v>71066</v>
      </c>
      <c r="Z143" s="59">
        <f t="shared" si="45"/>
        <v>768560.65</v>
      </c>
      <c r="AA143" s="59">
        <f t="shared" si="46"/>
        <v>64562.34999999998</v>
      </c>
    </row>
    <row r="144" spans="1:27" s="16" customFormat="1" ht="22.5" customHeight="1">
      <c r="A144" s="34">
        <v>139</v>
      </c>
      <c r="B144" s="33" t="s">
        <v>33</v>
      </c>
      <c r="C144" s="35" t="s">
        <v>32</v>
      </c>
      <c r="D144" s="34">
        <v>17</v>
      </c>
      <c r="E144" s="34" t="s">
        <v>31</v>
      </c>
      <c r="F144" s="34">
        <v>3</v>
      </c>
      <c r="G144" s="54">
        <v>130.42</v>
      </c>
      <c r="H144" s="36">
        <f t="shared" si="34"/>
        <v>27.409999999999982</v>
      </c>
      <c r="I144" s="54">
        <v>103.01</v>
      </c>
      <c r="J144" s="45">
        <f t="shared" si="41"/>
        <v>6932.90139549149</v>
      </c>
      <c r="K144" s="46">
        <f t="shared" si="42"/>
        <v>8777.68177846811</v>
      </c>
      <c r="L144" s="47">
        <v>904189</v>
      </c>
      <c r="M144" s="48" t="s">
        <v>26</v>
      </c>
      <c r="N144" s="49" t="s">
        <v>27</v>
      </c>
      <c r="O144" s="49" t="s">
        <v>28</v>
      </c>
      <c r="P144" s="50"/>
      <c r="Q144" s="57"/>
      <c r="R144" s="57"/>
      <c r="S144" s="57"/>
      <c r="T144" s="58">
        <v>833123</v>
      </c>
      <c r="U144" s="59">
        <f t="shared" si="43"/>
        <v>907046.943160938</v>
      </c>
      <c r="X144" s="60">
        <v>904189</v>
      </c>
      <c r="Y144" s="59">
        <f t="shared" si="44"/>
        <v>71066</v>
      </c>
      <c r="Z144" s="59">
        <f t="shared" si="45"/>
        <v>768560.65</v>
      </c>
      <c r="AA144" s="59">
        <f t="shared" si="46"/>
        <v>64562.34999999998</v>
      </c>
    </row>
    <row r="145" spans="1:27" s="16" customFormat="1" ht="22.5" customHeight="1">
      <c r="A145" s="34">
        <v>140</v>
      </c>
      <c r="B145" s="33" t="s">
        <v>33</v>
      </c>
      <c r="C145" s="35" t="s">
        <v>32</v>
      </c>
      <c r="D145" s="34">
        <v>18</v>
      </c>
      <c r="E145" s="34" t="s">
        <v>31</v>
      </c>
      <c r="F145" s="34">
        <v>3</v>
      </c>
      <c r="G145" s="54">
        <v>130.42</v>
      </c>
      <c r="H145" s="36">
        <f t="shared" si="34"/>
        <v>27.409999999999982</v>
      </c>
      <c r="I145" s="54">
        <v>103.01</v>
      </c>
      <c r="J145" s="45">
        <f t="shared" si="41"/>
        <v>6878.630578132189</v>
      </c>
      <c r="K145" s="46">
        <f t="shared" si="42"/>
        <v>8708.970002912338</v>
      </c>
      <c r="L145" s="47">
        <v>897111</v>
      </c>
      <c r="M145" s="48" t="s">
        <v>26</v>
      </c>
      <c r="N145" s="49" t="s">
        <v>27</v>
      </c>
      <c r="O145" s="49" t="s">
        <v>28</v>
      </c>
      <c r="P145" s="50"/>
      <c r="Q145" s="57"/>
      <c r="R145" s="57"/>
      <c r="S145" s="57"/>
      <c r="T145" s="58">
        <v>826602</v>
      </c>
      <c r="U145" s="59">
        <f t="shared" si="43"/>
        <v>899947.3274783167</v>
      </c>
      <c r="X145" s="60">
        <v>897111</v>
      </c>
      <c r="Y145" s="59">
        <f t="shared" si="44"/>
        <v>70509</v>
      </c>
      <c r="Z145" s="59">
        <f t="shared" si="45"/>
        <v>762544.35</v>
      </c>
      <c r="AA145" s="59">
        <f t="shared" si="46"/>
        <v>64057.65000000002</v>
      </c>
    </row>
    <row r="146" spans="1:27" s="16" customFormat="1" ht="22.5" customHeight="1">
      <c r="A146" s="34">
        <v>141</v>
      </c>
      <c r="B146" s="33" t="s">
        <v>33</v>
      </c>
      <c r="C146" s="35" t="s">
        <v>32</v>
      </c>
      <c r="D146" s="34">
        <v>19</v>
      </c>
      <c r="E146" s="34" t="s">
        <v>31</v>
      </c>
      <c r="F146" s="34">
        <v>3</v>
      </c>
      <c r="G146" s="54">
        <v>130.42</v>
      </c>
      <c r="H146" s="36">
        <f t="shared" si="34"/>
        <v>27.409999999999982</v>
      </c>
      <c r="I146" s="54">
        <v>103.01</v>
      </c>
      <c r="J146" s="45">
        <f t="shared" si="41"/>
        <v>6922.044165005368</v>
      </c>
      <c r="K146" s="46">
        <f t="shared" si="42"/>
        <v>8763.935540238812</v>
      </c>
      <c r="L146" s="47">
        <v>902773</v>
      </c>
      <c r="M146" s="48" t="s">
        <v>26</v>
      </c>
      <c r="N146" s="49" t="s">
        <v>27</v>
      </c>
      <c r="O146" s="49" t="s">
        <v>28</v>
      </c>
      <c r="P146" s="50"/>
      <c r="Q146" s="57"/>
      <c r="R146" s="57"/>
      <c r="S146" s="57"/>
      <c r="T146" s="58">
        <v>831819</v>
      </c>
      <c r="U146" s="59">
        <f t="shared" si="43"/>
        <v>905627.2377706392</v>
      </c>
      <c r="X146" s="60">
        <v>902773</v>
      </c>
      <c r="Y146" s="59">
        <f t="shared" si="44"/>
        <v>70954</v>
      </c>
      <c r="Z146" s="59">
        <f t="shared" si="45"/>
        <v>767357.0499999999</v>
      </c>
      <c r="AA146" s="59">
        <f t="shared" si="46"/>
        <v>64461.95000000007</v>
      </c>
    </row>
    <row r="147" spans="1:27" s="16" customFormat="1" ht="22.5" customHeight="1">
      <c r="A147" s="34">
        <v>142</v>
      </c>
      <c r="B147" s="33" t="s">
        <v>33</v>
      </c>
      <c r="C147" s="35" t="s">
        <v>32</v>
      </c>
      <c r="D147" s="34">
        <v>20</v>
      </c>
      <c r="E147" s="34" t="s">
        <v>31</v>
      </c>
      <c r="F147" s="34">
        <v>3</v>
      </c>
      <c r="G147" s="54">
        <v>130.42</v>
      </c>
      <c r="H147" s="36">
        <f t="shared" si="34"/>
        <v>27.409999999999982</v>
      </c>
      <c r="I147" s="54">
        <v>103.01</v>
      </c>
      <c r="J147" s="45">
        <f t="shared" si="41"/>
        <v>6846.074221745132</v>
      </c>
      <c r="K147" s="46">
        <f t="shared" si="42"/>
        <v>8667.750703815163</v>
      </c>
      <c r="L147" s="47">
        <v>892865</v>
      </c>
      <c r="M147" s="48" t="s">
        <v>26</v>
      </c>
      <c r="N147" s="49" t="s">
        <v>27</v>
      </c>
      <c r="O147" s="49" t="s">
        <v>28</v>
      </c>
      <c r="P147" s="50"/>
      <c r="Q147" s="57"/>
      <c r="R147" s="57"/>
      <c r="S147" s="57"/>
      <c r="T147" s="58">
        <v>822689</v>
      </c>
      <c r="U147" s="59">
        <f t="shared" si="43"/>
        <v>895687.122576293</v>
      </c>
      <c r="X147" s="60">
        <v>892865</v>
      </c>
      <c r="Y147" s="59">
        <f t="shared" si="44"/>
        <v>70176</v>
      </c>
      <c r="Z147" s="59">
        <f t="shared" si="45"/>
        <v>758935.25</v>
      </c>
      <c r="AA147" s="59">
        <f t="shared" si="46"/>
        <v>63753.75</v>
      </c>
    </row>
    <row r="148" spans="1:27" s="16" customFormat="1" ht="22.5" customHeight="1">
      <c r="A148" s="34">
        <v>143</v>
      </c>
      <c r="B148" s="33" t="s">
        <v>33</v>
      </c>
      <c r="C148" s="35" t="s">
        <v>32</v>
      </c>
      <c r="D148" s="34">
        <v>21</v>
      </c>
      <c r="E148" s="34" t="s">
        <v>31</v>
      </c>
      <c r="F148" s="34">
        <v>3</v>
      </c>
      <c r="G148" s="54">
        <v>130.42</v>
      </c>
      <c r="H148" s="36">
        <f t="shared" si="34"/>
        <v>27.409999999999982</v>
      </c>
      <c r="I148" s="54">
        <v>103.01</v>
      </c>
      <c r="J148" s="45">
        <f t="shared" si="41"/>
        <v>6759.254715534428</v>
      </c>
      <c r="K148" s="46">
        <f t="shared" si="42"/>
        <v>8557.829336957577</v>
      </c>
      <c r="L148" s="47">
        <v>881542</v>
      </c>
      <c r="M148" s="48" t="s">
        <v>26</v>
      </c>
      <c r="N148" s="49" t="s">
        <v>27</v>
      </c>
      <c r="O148" s="49" t="s">
        <v>28</v>
      </c>
      <c r="P148" s="50"/>
      <c r="Q148" s="57"/>
      <c r="R148" s="57"/>
      <c r="S148" s="57"/>
      <c r="T148" s="58">
        <v>812256</v>
      </c>
      <c r="U148" s="59">
        <f t="shared" si="43"/>
        <v>884328.3907227754</v>
      </c>
      <c r="X148" s="60">
        <v>881542</v>
      </c>
      <c r="Y148" s="59">
        <f t="shared" si="44"/>
        <v>69286</v>
      </c>
      <c r="Z148" s="59">
        <f t="shared" si="45"/>
        <v>749310.7</v>
      </c>
      <c r="AA148" s="59">
        <f t="shared" si="46"/>
        <v>62945.30000000005</v>
      </c>
    </row>
    <row r="149" spans="1:27" s="16" customFormat="1" ht="22.5" customHeight="1">
      <c r="A149" s="34">
        <v>144</v>
      </c>
      <c r="B149" s="33" t="s">
        <v>33</v>
      </c>
      <c r="C149" s="35" t="s">
        <v>32</v>
      </c>
      <c r="D149" s="34">
        <v>22</v>
      </c>
      <c r="E149" s="34" t="s">
        <v>31</v>
      </c>
      <c r="F149" s="34">
        <v>3</v>
      </c>
      <c r="G149" s="54">
        <v>130.42</v>
      </c>
      <c r="H149" s="36">
        <f t="shared" si="34"/>
        <v>27.409999999999982</v>
      </c>
      <c r="I149" s="54">
        <v>103.01</v>
      </c>
      <c r="J149" s="45">
        <f t="shared" si="41"/>
        <v>6650.72074835148</v>
      </c>
      <c r="K149" s="46">
        <f t="shared" si="42"/>
        <v>8420.415493641394</v>
      </c>
      <c r="L149" s="47">
        <v>867387</v>
      </c>
      <c r="M149" s="48" t="s">
        <v>26</v>
      </c>
      <c r="N149" s="49" t="s">
        <v>27</v>
      </c>
      <c r="O149" s="49" t="s">
        <v>28</v>
      </c>
      <c r="P149" s="50"/>
      <c r="Q149" s="57"/>
      <c r="R149" s="57"/>
      <c r="S149" s="57"/>
      <c r="T149" s="58">
        <v>799214</v>
      </c>
      <c r="U149" s="59">
        <f t="shared" si="43"/>
        <v>870129.1593575329</v>
      </c>
      <c r="X149" s="60">
        <v>867387</v>
      </c>
      <c r="Y149" s="59">
        <f t="shared" si="44"/>
        <v>68173</v>
      </c>
      <c r="Z149" s="59">
        <f t="shared" si="45"/>
        <v>737278.95</v>
      </c>
      <c r="AA149" s="59">
        <f t="shared" si="46"/>
        <v>61935.05000000005</v>
      </c>
    </row>
    <row r="150" spans="1:27" s="16" customFormat="1" ht="22.5" customHeight="1">
      <c r="A150" s="34">
        <v>145</v>
      </c>
      <c r="B150" s="33" t="s">
        <v>33</v>
      </c>
      <c r="C150" s="35" t="s">
        <v>32</v>
      </c>
      <c r="D150" s="34">
        <v>23</v>
      </c>
      <c r="E150" s="34" t="s">
        <v>31</v>
      </c>
      <c r="F150" s="34">
        <v>3</v>
      </c>
      <c r="G150" s="54">
        <v>130.42</v>
      </c>
      <c r="H150" s="36">
        <f t="shared" si="34"/>
        <v>27.409999999999982</v>
      </c>
      <c r="I150" s="54">
        <v>103.01</v>
      </c>
      <c r="J150" s="45">
        <f t="shared" si="41"/>
        <v>6542.194448704187</v>
      </c>
      <c r="K150" s="46">
        <f t="shared" si="42"/>
        <v>8283.01135812057</v>
      </c>
      <c r="L150" s="47">
        <v>853233</v>
      </c>
      <c r="M150" s="48" t="s">
        <v>26</v>
      </c>
      <c r="N150" s="49" t="s">
        <v>27</v>
      </c>
      <c r="O150" s="49" t="s">
        <v>28</v>
      </c>
      <c r="P150" s="50"/>
      <c r="Q150" s="57"/>
      <c r="R150" s="57"/>
      <c r="S150" s="57"/>
      <c r="T150" s="58">
        <v>786172</v>
      </c>
      <c r="U150" s="59">
        <f t="shared" si="43"/>
        <v>855929.9279922904</v>
      </c>
      <c r="X150" s="60">
        <v>853233</v>
      </c>
      <c r="Y150" s="59">
        <f t="shared" si="44"/>
        <v>67061</v>
      </c>
      <c r="Z150" s="59">
        <f t="shared" si="45"/>
        <v>725248.0499999999</v>
      </c>
      <c r="AA150" s="59">
        <f t="shared" si="46"/>
        <v>60923.95000000007</v>
      </c>
    </row>
    <row r="151" spans="1:27" s="16" customFormat="1" ht="22.5" customHeight="1">
      <c r="A151" s="63" t="s">
        <v>34</v>
      </c>
      <c r="B151" s="63"/>
      <c r="C151" s="63"/>
      <c r="D151" s="63"/>
      <c r="E151" s="63"/>
      <c r="F151" s="63"/>
      <c r="G151" s="64">
        <f>SUM(G6:G150)</f>
        <v>16345.109999999986</v>
      </c>
      <c r="H151" s="64">
        <f>SUM(H6:H150)</f>
        <v>3448.9399999999905</v>
      </c>
      <c r="I151" s="64">
        <f>SUM(I6:I150)</f>
        <v>12896.169999999993</v>
      </c>
      <c r="J151" s="45">
        <f t="shared" si="41"/>
        <v>6815.951559824321</v>
      </c>
      <c r="K151" s="46">
        <f t="shared" si="42"/>
        <v>8638.80345870131</v>
      </c>
      <c r="L151" s="73">
        <f>SUM(L6:L150)</f>
        <v>111407478</v>
      </c>
      <c r="M151" s="48"/>
      <c r="N151" s="49"/>
      <c r="O151" s="49"/>
      <c r="P151" s="50"/>
      <c r="Q151" s="57"/>
      <c r="R151" s="57"/>
      <c r="S151" s="57"/>
      <c r="T151" s="83" t="s">
        <v>35</v>
      </c>
      <c r="U151" s="84">
        <f>SUM(U6:U150)</f>
        <v>110760177.7543848</v>
      </c>
      <c r="V151" s="16">
        <f>U151/G151</f>
        <v>6776.349486444869</v>
      </c>
      <c r="X151" s="83" t="s">
        <v>35</v>
      </c>
      <c r="Y151" s="59"/>
      <c r="Z151" s="59"/>
      <c r="AA151" s="59"/>
    </row>
    <row r="152" spans="1:27" s="16" customFormat="1" ht="45" customHeight="1">
      <c r="A152" s="65" t="s">
        <v>36</v>
      </c>
      <c r="B152" s="65"/>
      <c r="C152" s="65"/>
      <c r="D152" s="65"/>
      <c r="E152" s="65"/>
      <c r="F152" s="65"/>
      <c r="G152" s="63"/>
      <c r="H152" s="63"/>
      <c r="I152" s="63"/>
      <c r="J152" s="65"/>
      <c r="K152" s="65"/>
      <c r="L152" s="74"/>
      <c r="M152" s="65"/>
      <c r="N152" s="65"/>
      <c r="O152" s="65"/>
      <c r="P152" s="75"/>
      <c r="Q152" s="75"/>
      <c r="R152" s="75"/>
      <c r="S152" s="75"/>
      <c r="U152" s="59">
        <v>6226</v>
      </c>
      <c r="V152" s="16">
        <v>6778.44</v>
      </c>
      <c r="W152" s="16">
        <f>U152/V152</f>
        <v>0.9185004219259889</v>
      </c>
      <c r="X152" s="59"/>
      <c r="Y152" s="59"/>
      <c r="Z152" s="59"/>
      <c r="AA152" s="59"/>
    </row>
    <row r="153" spans="1:27" s="16" customFormat="1" ht="66" customHeight="1">
      <c r="A153" s="66" t="s">
        <v>37</v>
      </c>
      <c r="B153" s="67"/>
      <c r="C153" s="67"/>
      <c r="D153" s="67"/>
      <c r="E153" s="67"/>
      <c r="F153" s="67"/>
      <c r="G153" s="68"/>
      <c r="H153" s="68"/>
      <c r="I153" s="68"/>
      <c r="J153" s="67"/>
      <c r="K153" s="67"/>
      <c r="L153" s="76"/>
      <c r="M153" s="67"/>
      <c r="N153" s="67"/>
      <c r="O153" s="67"/>
      <c r="P153" s="77"/>
      <c r="Q153" s="77"/>
      <c r="R153" s="77"/>
      <c r="S153" s="77"/>
      <c r="U153" s="59"/>
      <c r="X153" s="59"/>
      <c r="Y153" s="59"/>
      <c r="Z153" s="59"/>
      <c r="AA153" s="59"/>
    </row>
    <row r="154" spans="1:27" s="16" customFormat="1" ht="24.75" customHeight="1">
      <c r="A154" s="69" t="s">
        <v>38</v>
      </c>
      <c r="B154" s="69"/>
      <c r="C154" s="69"/>
      <c r="D154" s="69"/>
      <c r="E154" s="69"/>
      <c r="F154" s="69"/>
      <c r="G154" s="70"/>
      <c r="H154" s="70"/>
      <c r="I154" s="70"/>
      <c r="J154" s="78"/>
      <c r="K154" s="69" t="s">
        <v>39</v>
      </c>
      <c r="L154" s="79"/>
      <c r="M154" s="69"/>
      <c r="N154" s="71"/>
      <c r="O154" s="71"/>
      <c r="P154" s="71"/>
      <c r="Q154" s="71"/>
      <c r="R154" s="71"/>
      <c r="S154" s="71"/>
      <c r="U154" s="85">
        <f>V154/V155</f>
        <v>0.7774477858117396</v>
      </c>
      <c r="V154" s="16">
        <f>L151-W155</f>
        <v>105035025</v>
      </c>
      <c r="X154" s="59"/>
      <c r="Y154" s="59"/>
      <c r="Z154" s="59"/>
      <c r="AA154" s="59"/>
    </row>
    <row r="155" spans="1:27" s="16" customFormat="1" ht="24.75" customHeight="1">
      <c r="A155" s="69" t="s">
        <v>40</v>
      </c>
      <c r="B155" s="69"/>
      <c r="C155" s="69"/>
      <c r="D155" s="69"/>
      <c r="E155" s="69"/>
      <c r="F155" s="71"/>
      <c r="G155" s="70"/>
      <c r="H155" s="70"/>
      <c r="I155" s="70"/>
      <c r="J155" s="80"/>
      <c r="K155" s="69" t="s">
        <v>41</v>
      </c>
      <c r="L155" s="79"/>
      <c r="M155" s="69"/>
      <c r="N155" s="71"/>
      <c r="O155" s="71"/>
      <c r="P155" s="71"/>
      <c r="Q155" s="71"/>
      <c r="R155" s="71"/>
      <c r="S155" s="71"/>
      <c r="U155" s="59"/>
      <c r="V155" s="16">
        <v>135102352.74557</v>
      </c>
      <c r="W155" s="16">
        <v>6372453</v>
      </c>
      <c r="X155" s="59"/>
      <c r="Y155" s="59"/>
      <c r="Z155" s="59"/>
      <c r="AA155" s="59"/>
    </row>
    <row r="156" spans="1:27" s="16" customFormat="1" ht="24.75" customHeight="1">
      <c r="A156" s="69" t="s">
        <v>42</v>
      </c>
      <c r="B156" s="69"/>
      <c r="C156" s="69"/>
      <c r="D156" s="69"/>
      <c r="E156" s="69"/>
      <c r="G156" s="20"/>
      <c r="H156" s="20"/>
      <c r="I156" s="20"/>
      <c r="J156" s="81"/>
      <c r="K156" s="82"/>
      <c r="L156" s="37"/>
      <c r="U156" s="59"/>
      <c r="X156" s="59"/>
      <c r="Y156" s="59"/>
      <c r="Z156" s="59"/>
      <c r="AA156" s="59"/>
    </row>
    <row r="157" spans="2:27" s="16" customFormat="1" ht="24.75" customHeight="1">
      <c r="B157" s="20"/>
      <c r="C157" s="72"/>
      <c r="G157" s="20"/>
      <c r="H157" s="20"/>
      <c r="I157" s="20"/>
      <c r="J157" s="81"/>
      <c r="K157" s="82"/>
      <c r="L157" s="37"/>
      <c r="U157" s="59"/>
      <c r="X157" s="59"/>
      <c r="Y157" s="59"/>
      <c r="Z157" s="59"/>
      <c r="AA157" s="59"/>
    </row>
    <row r="158" spans="2:27" s="16" customFormat="1" ht="24.75" customHeight="1">
      <c r="B158" s="20"/>
      <c r="C158" s="72"/>
      <c r="G158" s="20"/>
      <c r="H158" s="20"/>
      <c r="I158" s="20"/>
      <c r="J158" s="81"/>
      <c r="K158" s="82"/>
      <c r="L158" s="37"/>
      <c r="U158" s="59"/>
      <c r="X158" s="59"/>
      <c r="Y158" s="59"/>
      <c r="Z158" s="59"/>
      <c r="AA158" s="59"/>
    </row>
    <row r="159" spans="2:27" s="16" customFormat="1" ht="24.75" customHeight="1">
      <c r="B159" s="20"/>
      <c r="C159" s="72"/>
      <c r="G159" s="20"/>
      <c r="H159" s="20"/>
      <c r="I159" s="20"/>
      <c r="J159" s="81"/>
      <c r="K159" s="82"/>
      <c r="L159" s="37"/>
      <c r="U159" s="59"/>
      <c r="X159" s="59"/>
      <c r="Y159" s="59"/>
      <c r="Z159" s="59"/>
      <c r="AA159" s="59"/>
    </row>
    <row r="160" spans="2:27" s="16" customFormat="1" ht="24.75" customHeight="1">
      <c r="B160" s="20"/>
      <c r="C160" s="72"/>
      <c r="G160" s="20"/>
      <c r="H160" s="20"/>
      <c r="I160" s="20"/>
      <c r="J160" s="81"/>
      <c r="K160" s="82"/>
      <c r="L160" s="37"/>
      <c r="U160" s="59"/>
      <c r="X160" s="59"/>
      <c r="Y160" s="59"/>
      <c r="Z160" s="59"/>
      <c r="AA160" s="59"/>
    </row>
    <row r="161" spans="2:27" s="16" customFormat="1" ht="24.75" customHeight="1">
      <c r="B161" s="20"/>
      <c r="C161" s="72"/>
      <c r="G161" s="20"/>
      <c r="H161" s="20"/>
      <c r="I161" s="20"/>
      <c r="J161" s="81"/>
      <c r="K161" s="82"/>
      <c r="L161" s="37"/>
      <c r="U161" s="59"/>
      <c r="X161" s="59"/>
      <c r="Y161" s="59"/>
      <c r="Z161" s="59"/>
      <c r="AA161" s="59"/>
    </row>
    <row r="162" spans="2:27" s="16" customFormat="1" ht="24.75" customHeight="1">
      <c r="B162" s="20"/>
      <c r="C162" s="72"/>
      <c r="G162" s="20"/>
      <c r="H162" s="20"/>
      <c r="I162" s="20"/>
      <c r="J162" s="81"/>
      <c r="K162" s="82"/>
      <c r="L162" s="37"/>
      <c r="U162" s="59"/>
      <c r="X162" s="59"/>
      <c r="Y162" s="59"/>
      <c r="Z162" s="59"/>
      <c r="AA162" s="59"/>
    </row>
    <row r="163" spans="2:27" s="16" customFormat="1" ht="24.75" customHeight="1">
      <c r="B163" s="20"/>
      <c r="C163" s="72"/>
      <c r="G163" s="20"/>
      <c r="H163" s="20"/>
      <c r="I163" s="20"/>
      <c r="J163" s="81"/>
      <c r="K163" s="82"/>
      <c r="L163" s="37"/>
      <c r="U163" s="59"/>
      <c r="X163" s="59"/>
      <c r="Y163" s="59"/>
      <c r="Z163" s="59"/>
      <c r="AA163" s="59"/>
    </row>
    <row r="164" spans="2:27" s="16" customFormat="1" ht="24.75" customHeight="1">
      <c r="B164" s="20"/>
      <c r="C164" s="72"/>
      <c r="G164" s="20"/>
      <c r="H164" s="20"/>
      <c r="I164" s="20"/>
      <c r="J164" s="81"/>
      <c r="K164" s="82"/>
      <c r="L164" s="37"/>
      <c r="U164" s="59"/>
      <c r="X164" s="59"/>
      <c r="Y164" s="59"/>
      <c r="Z164" s="59"/>
      <c r="AA164" s="59"/>
    </row>
    <row r="165" spans="2:27" s="16" customFormat="1" ht="30.75" customHeight="1">
      <c r="B165" s="20"/>
      <c r="C165" s="72"/>
      <c r="G165" s="20"/>
      <c r="H165" s="20"/>
      <c r="I165" s="20"/>
      <c r="J165" s="81"/>
      <c r="K165" s="82"/>
      <c r="L165" s="37"/>
      <c r="U165" s="59"/>
      <c r="X165" s="59"/>
      <c r="Y165" s="59"/>
      <c r="Z165" s="59"/>
      <c r="AA165" s="59"/>
    </row>
    <row r="166" ht="42" customHeight="1"/>
    <row r="167" ht="51.75" customHeight="1"/>
    <row r="168" ht="27" customHeight="1"/>
    <row r="169" ht="25.5" customHeight="1"/>
  </sheetData>
  <sheetProtection/>
  <mergeCells count="27">
    <mergeCell ref="A1:B1"/>
    <mergeCell ref="A2:O2"/>
    <mergeCell ref="A3:H3"/>
    <mergeCell ref="I3:L3"/>
    <mergeCell ref="A151:F151"/>
    <mergeCell ref="A152:O152"/>
    <mergeCell ref="A153:O153"/>
    <mergeCell ref="A154:E154"/>
    <mergeCell ref="K154:L154"/>
    <mergeCell ref="A155:E155"/>
    <mergeCell ref="K155:L155"/>
    <mergeCell ref="A156:E15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39305555555555555" right="0.39305555555555555" top="0.3541666666666667" bottom="0.4722222222222222" header="0.19652777777777777" footer="0.19652777777777777"/>
  <pageSetup horizontalDpi="600" verticalDpi="600" orientation="landscape" paperSize="9" scale="83"/>
  <headerFooter alignWithMargins="0">
    <oddFooter>&amp;C第 &amp;P 页，共 &amp;N 页</oddFooter>
  </headerFooter>
  <rowBreaks count="3" manualBreakCount="3">
    <brk id="118" max="14" man="1"/>
    <brk id="156" max="255" man="1"/>
    <brk id="156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9"/>
  <sheetViews>
    <sheetView zoomScale="40" zoomScaleNormal="40" zoomScaleSheetLayoutView="100" workbookViewId="0" topLeftCell="A159">
      <selection activeCell="L198" sqref="L198:M198"/>
    </sheetView>
  </sheetViews>
  <sheetFormatPr defaultColWidth="16.625" defaultRowHeight="27.75" customHeight="1"/>
  <cols>
    <col min="1" max="2" width="18.375" style="1" customWidth="1"/>
    <col min="3" max="3" width="16.875" style="1" customWidth="1"/>
    <col min="4" max="4" width="9.00390625" style="1" customWidth="1"/>
    <col min="5" max="5" width="16.625" style="2" customWidth="1"/>
    <col min="6" max="6" width="5.625" style="1" customWidth="1"/>
    <col min="7" max="12" width="16.625" style="1" customWidth="1"/>
    <col min="13" max="13" width="19.75390625" style="1" customWidth="1"/>
    <col min="14" max="15" width="16.625" style="1" customWidth="1"/>
    <col min="16" max="16" width="18.625" style="1" customWidth="1"/>
    <col min="17" max="18" width="16.625" style="1" customWidth="1"/>
    <col min="19" max="19" width="20.00390625" style="1" customWidth="1"/>
    <col min="20" max="16384" width="16.625" style="1" customWidth="1"/>
  </cols>
  <sheetData>
    <row r="2" spans="5:29" ht="27.75" customHeight="1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spans="5:29" ht="27.75" customHeight="1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spans="5:29" ht="27.75" customHeight="1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spans="5:29" ht="27.75" customHeight="1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spans="5:29" ht="27.75" customHeight="1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spans="5:29" ht="27.75" customHeight="1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spans="5:29" ht="27.75" customHeight="1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spans="5:29" ht="27.75" customHeight="1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spans="5:29" ht="27.75" customHeight="1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spans="5:29" ht="27.75" customHeight="1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spans="5:29" ht="27.75" customHeight="1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spans="5:29" ht="27.75" customHeight="1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spans="5:29" ht="27.75" customHeight="1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spans="5:29" ht="27.75" customHeight="1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spans="5:29" ht="27.75" customHeight="1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spans="5:29" ht="27.75" customHeight="1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spans="5:29" ht="27.75" customHeight="1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spans="5:29" ht="27.75" customHeight="1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spans="5:29" ht="27.75" customHeight="1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spans="5:29" ht="27.75" customHeight="1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spans="5:29" ht="27.75" customHeight="1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spans="5:29" ht="27.75" customHeight="1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spans="5:29" ht="27.75" customHeight="1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spans="5:29" ht="27.75" customHeight="1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spans="1:3" ht="27.75" customHeight="1">
      <c r="A26" s="4">
        <v>94.95</v>
      </c>
      <c r="B26" s="4">
        <f>A26-C26</f>
        <v>22.269999999999996</v>
      </c>
      <c r="C26" s="4">
        <v>72.68</v>
      </c>
    </row>
    <row r="27" spans="1:3" ht="27.75" customHeight="1">
      <c r="A27" s="6">
        <v>94.93</v>
      </c>
      <c r="B27" s="6">
        <f aca="true" t="shared" si="0" ref="B27:B58">A27-C27</f>
        <v>22.260000000000005</v>
      </c>
      <c r="C27" s="6">
        <v>72.67</v>
      </c>
    </row>
    <row r="28" spans="1:3" ht="27.75" customHeight="1">
      <c r="A28" s="6">
        <v>94.93</v>
      </c>
      <c r="B28" s="6">
        <f t="shared" si="0"/>
        <v>22.260000000000005</v>
      </c>
      <c r="C28" s="6">
        <v>72.67</v>
      </c>
    </row>
    <row r="29" spans="1:3" ht="27.75" customHeight="1">
      <c r="A29" s="6">
        <v>94.93</v>
      </c>
      <c r="B29" s="6">
        <f t="shared" si="0"/>
        <v>22.260000000000005</v>
      </c>
      <c r="C29" s="6">
        <v>72.67</v>
      </c>
    </row>
    <row r="30" spans="1:3" ht="27.75" customHeight="1">
      <c r="A30" s="6">
        <v>94.93</v>
      </c>
      <c r="B30" s="6">
        <f t="shared" si="0"/>
        <v>22.260000000000005</v>
      </c>
      <c r="C30" s="6">
        <v>72.67</v>
      </c>
    </row>
    <row r="31" spans="1:3" ht="27.75" customHeight="1">
      <c r="A31" s="6">
        <v>94.93</v>
      </c>
      <c r="B31" s="6">
        <f t="shared" si="0"/>
        <v>22.260000000000005</v>
      </c>
      <c r="C31" s="6">
        <v>72.67</v>
      </c>
    </row>
    <row r="32" spans="1:3" ht="27.75" customHeight="1">
      <c r="A32" s="6">
        <v>94.93</v>
      </c>
      <c r="B32" s="6">
        <f t="shared" si="0"/>
        <v>22.260000000000005</v>
      </c>
      <c r="C32" s="6">
        <v>72.67</v>
      </c>
    </row>
    <row r="33" spans="1:3" ht="27.75" customHeight="1">
      <c r="A33" s="6">
        <v>94.93</v>
      </c>
      <c r="B33" s="6">
        <f t="shared" si="0"/>
        <v>22.260000000000005</v>
      </c>
      <c r="C33" s="6">
        <v>72.67</v>
      </c>
    </row>
    <row r="34" spans="1:3" ht="27.75" customHeight="1">
      <c r="A34" s="6">
        <v>94.93</v>
      </c>
      <c r="B34" s="6">
        <f t="shared" si="0"/>
        <v>22.260000000000005</v>
      </c>
      <c r="C34" s="6">
        <v>72.67</v>
      </c>
    </row>
    <row r="35" spans="1:3" ht="27.75" customHeight="1">
      <c r="A35" s="6">
        <v>94.93</v>
      </c>
      <c r="B35" s="6">
        <f t="shared" si="0"/>
        <v>22.260000000000005</v>
      </c>
      <c r="C35" s="6">
        <v>72.67</v>
      </c>
    </row>
    <row r="36" spans="1:3" ht="27.75" customHeight="1">
      <c r="A36" s="6">
        <v>94.93</v>
      </c>
      <c r="B36" s="6">
        <f t="shared" si="0"/>
        <v>22.260000000000005</v>
      </c>
      <c r="C36" s="6">
        <v>72.67</v>
      </c>
    </row>
    <row r="37" spans="1:3" ht="27.75" customHeight="1">
      <c r="A37" s="6">
        <v>94.93</v>
      </c>
      <c r="B37" s="6">
        <f t="shared" si="0"/>
        <v>22.260000000000005</v>
      </c>
      <c r="C37" s="6">
        <v>72.67</v>
      </c>
    </row>
    <row r="38" spans="1:3" ht="27.75" customHeight="1">
      <c r="A38" s="6">
        <v>94.93</v>
      </c>
      <c r="B38" s="6">
        <f t="shared" si="0"/>
        <v>22.260000000000005</v>
      </c>
      <c r="C38" s="6">
        <v>72.67</v>
      </c>
    </row>
    <row r="39" spans="1:3" ht="27.75" customHeight="1">
      <c r="A39" s="6">
        <v>94.93</v>
      </c>
      <c r="B39" s="6">
        <f t="shared" si="0"/>
        <v>22.260000000000005</v>
      </c>
      <c r="C39" s="6">
        <v>72.67</v>
      </c>
    </row>
    <row r="40" spans="1:3" ht="27.75" customHeight="1">
      <c r="A40" s="6">
        <v>94.93</v>
      </c>
      <c r="B40" s="6">
        <f t="shared" si="0"/>
        <v>22.260000000000005</v>
      </c>
      <c r="C40" s="6">
        <v>72.67</v>
      </c>
    </row>
    <row r="41" spans="1:3" ht="27.75" customHeight="1">
      <c r="A41" s="6">
        <v>94.93</v>
      </c>
      <c r="B41" s="6">
        <f t="shared" si="0"/>
        <v>22.260000000000005</v>
      </c>
      <c r="C41" s="6">
        <v>72.67</v>
      </c>
    </row>
    <row r="42" spans="1:3" ht="27.75" customHeight="1">
      <c r="A42" s="6">
        <v>94.93</v>
      </c>
      <c r="B42" s="6">
        <f t="shared" si="0"/>
        <v>22.260000000000005</v>
      </c>
      <c r="C42" s="6">
        <v>72.67</v>
      </c>
    </row>
    <row r="43" spans="1:3" ht="27.75" customHeight="1">
      <c r="A43" s="6">
        <v>94.93</v>
      </c>
      <c r="B43" s="6">
        <f t="shared" si="0"/>
        <v>22.260000000000005</v>
      </c>
      <c r="C43" s="6">
        <v>72.67</v>
      </c>
    </row>
    <row r="44" spans="1:3" ht="27.75" customHeight="1">
      <c r="A44" s="6">
        <v>94.93</v>
      </c>
      <c r="B44" s="6">
        <f t="shared" si="0"/>
        <v>22.260000000000005</v>
      </c>
      <c r="C44" s="6">
        <v>72.67</v>
      </c>
    </row>
    <row r="45" spans="1:3" ht="27.75" customHeight="1">
      <c r="A45" s="6">
        <v>94.93</v>
      </c>
      <c r="B45" s="6">
        <f t="shared" si="0"/>
        <v>22.260000000000005</v>
      </c>
      <c r="C45" s="6">
        <v>72.67</v>
      </c>
    </row>
    <row r="46" spans="1:3" ht="27.75" customHeight="1">
      <c r="A46" s="6">
        <v>94.93</v>
      </c>
      <c r="B46" s="6">
        <f t="shared" si="0"/>
        <v>22.260000000000005</v>
      </c>
      <c r="C46" s="6">
        <v>72.67</v>
      </c>
    </row>
    <row r="47" spans="1:3" ht="27.75" customHeight="1">
      <c r="A47" s="6">
        <v>94.93</v>
      </c>
      <c r="B47" s="6">
        <f t="shared" si="0"/>
        <v>22.260000000000005</v>
      </c>
      <c r="C47" s="6">
        <v>72.67</v>
      </c>
    </row>
    <row r="48" spans="1:3" ht="27.75" customHeight="1">
      <c r="A48" s="6">
        <v>94.93</v>
      </c>
      <c r="B48" s="6">
        <f t="shared" si="0"/>
        <v>22.260000000000005</v>
      </c>
      <c r="C48" s="6">
        <v>72.67</v>
      </c>
    </row>
    <row r="49" spans="1:3" ht="27.75" customHeight="1">
      <c r="A49" s="4">
        <v>77.21</v>
      </c>
      <c r="B49" s="4">
        <f t="shared" si="0"/>
        <v>18.109999999999992</v>
      </c>
      <c r="C49" s="4">
        <v>59.1</v>
      </c>
    </row>
    <row r="50" spans="1:3" ht="27.75" customHeight="1">
      <c r="A50" s="6">
        <v>77.31</v>
      </c>
      <c r="B50" s="6">
        <f t="shared" si="0"/>
        <v>18.130000000000003</v>
      </c>
      <c r="C50" s="6">
        <v>59.18</v>
      </c>
    </row>
    <row r="51" spans="1:3" ht="27.75" customHeight="1">
      <c r="A51" s="6">
        <v>77.31</v>
      </c>
      <c r="B51" s="6">
        <f t="shared" si="0"/>
        <v>18.130000000000003</v>
      </c>
      <c r="C51" s="6">
        <v>59.18</v>
      </c>
    </row>
    <row r="52" spans="1:3" ht="27.75" customHeight="1">
      <c r="A52" s="6">
        <v>77.31</v>
      </c>
      <c r="B52" s="6">
        <f t="shared" si="0"/>
        <v>18.130000000000003</v>
      </c>
      <c r="C52" s="6">
        <v>59.18</v>
      </c>
    </row>
    <row r="53" spans="1:3" ht="27.75" customHeight="1">
      <c r="A53" s="6">
        <v>77.31</v>
      </c>
      <c r="B53" s="6">
        <f t="shared" si="0"/>
        <v>18.130000000000003</v>
      </c>
      <c r="C53" s="6">
        <v>59.18</v>
      </c>
    </row>
    <row r="54" spans="1:3" ht="27.75" customHeight="1">
      <c r="A54" s="6">
        <v>77.31</v>
      </c>
      <c r="B54" s="6">
        <f t="shared" si="0"/>
        <v>18.130000000000003</v>
      </c>
      <c r="C54" s="6">
        <v>59.18</v>
      </c>
    </row>
    <row r="55" spans="1:3" ht="27.75" customHeight="1">
      <c r="A55" s="6">
        <v>77.31</v>
      </c>
      <c r="B55" s="6">
        <f t="shared" si="0"/>
        <v>18.130000000000003</v>
      </c>
      <c r="C55" s="6">
        <v>59.18</v>
      </c>
    </row>
    <row r="56" spans="1:3" ht="27.75" customHeight="1">
      <c r="A56" s="6">
        <v>77.31</v>
      </c>
      <c r="B56" s="6">
        <f t="shared" si="0"/>
        <v>18.130000000000003</v>
      </c>
      <c r="C56" s="6">
        <v>59.18</v>
      </c>
    </row>
    <row r="57" spans="1:3" ht="27.75" customHeight="1">
      <c r="A57" s="6">
        <v>77.31</v>
      </c>
      <c r="B57" s="6">
        <f t="shared" si="0"/>
        <v>18.130000000000003</v>
      </c>
      <c r="C57" s="6">
        <v>59.18</v>
      </c>
    </row>
    <row r="58" spans="1:3" ht="27.75" customHeight="1">
      <c r="A58" s="6">
        <v>77.31</v>
      </c>
      <c r="B58" s="6">
        <f t="shared" si="0"/>
        <v>18.130000000000003</v>
      </c>
      <c r="C58" s="6">
        <v>59.18</v>
      </c>
    </row>
    <row r="59" spans="1:3" ht="27.75" customHeight="1">
      <c r="A59" s="6">
        <v>77.31</v>
      </c>
      <c r="B59" s="6">
        <f aca="true" t="shared" si="1" ref="B59:B90">A59-C59</f>
        <v>18.130000000000003</v>
      </c>
      <c r="C59" s="6">
        <v>59.18</v>
      </c>
    </row>
    <row r="60" spans="1:3" ht="27.75" customHeight="1">
      <c r="A60" s="6">
        <v>77.31</v>
      </c>
      <c r="B60" s="6">
        <f t="shared" si="1"/>
        <v>18.130000000000003</v>
      </c>
      <c r="C60" s="6">
        <v>59.18</v>
      </c>
    </row>
    <row r="61" spans="1:3" ht="27.75" customHeight="1">
      <c r="A61" s="6">
        <v>77.31</v>
      </c>
      <c r="B61" s="6">
        <f t="shared" si="1"/>
        <v>18.130000000000003</v>
      </c>
      <c r="C61" s="6">
        <v>59.18</v>
      </c>
    </row>
    <row r="62" spans="1:3" ht="27.75" customHeight="1">
      <c r="A62" s="6">
        <v>77.31</v>
      </c>
      <c r="B62" s="6">
        <f t="shared" si="1"/>
        <v>18.130000000000003</v>
      </c>
      <c r="C62" s="6">
        <v>59.18</v>
      </c>
    </row>
    <row r="63" spans="1:3" ht="27.75" customHeight="1">
      <c r="A63" s="6">
        <v>77.31</v>
      </c>
      <c r="B63" s="6">
        <f t="shared" si="1"/>
        <v>18.130000000000003</v>
      </c>
      <c r="C63" s="6">
        <v>59.18</v>
      </c>
    </row>
    <row r="64" spans="1:3" ht="27.75" customHeight="1">
      <c r="A64" s="6">
        <v>77.31</v>
      </c>
      <c r="B64" s="6">
        <f t="shared" si="1"/>
        <v>18.130000000000003</v>
      </c>
      <c r="C64" s="6">
        <v>59.18</v>
      </c>
    </row>
    <row r="65" spans="1:3" ht="27.75" customHeight="1">
      <c r="A65" s="6">
        <v>77.31</v>
      </c>
      <c r="B65" s="6">
        <f t="shared" si="1"/>
        <v>18.130000000000003</v>
      </c>
      <c r="C65" s="6">
        <v>59.18</v>
      </c>
    </row>
    <row r="66" spans="1:3" ht="27.75" customHeight="1">
      <c r="A66" s="6">
        <v>77.31</v>
      </c>
      <c r="B66" s="6">
        <f t="shared" si="1"/>
        <v>18.130000000000003</v>
      </c>
      <c r="C66" s="6">
        <v>59.18</v>
      </c>
    </row>
    <row r="67" spans="1:3" ht="27.75" customHeight="1">
      <c r="A67" s="6">
        <v>77.31</v>
      </c>
      <c r="B67" s="6">
        <f t="shared" si="1"/>
        <v>18.130000000000003</v>
      </c>
      <c r="C67" s="6">
        <v>59.18</v>
      </c>
    </row>
    <row r="68" spans="1:3" ht="27.75" customHeight="1">
      <c r="A68" s="6">
        <v>77.31</v>
      </c>
      <c r="B68" s="6">
        <f t="shared" si="1"/>
        <v>18.130000000000003</v>
      </c>
      <c r="C68" s="6">
        <v>59.18</v>
      </c>
    </row>
    <row r="69" spans="1:3" ht="27.75" customHeight="1">
      <c r="A69" s="6">
        <v>77.31</v>
      </c>
      <c r="B69" s="6">
        <f t="shared" si="1"/>
        <v>18.130000000000003</v>
      </c>
      <c r="C69" s="6">
        <v>59.18</v>
      </c>
    </row>
    <row r="70" spans="1:3" ht="27.75" customHeight="1">
      <c r="A70" s="6">
        <v>77.31</v>
      </c>
      <c r="B70" s="6">
        <f t="shared" si="1"/>
        <v>18.130000000000003</v>
      </c>
      <c r="C70" s="6">
        <v>59.18</v>
      </c>
    </row>
    <row r="71" spans="1:3" ht="27.75" customHeight="1">
      <c r="A71" s="6">
        <v>77.31</v>
      </c>
      <c r="B71" s="6">
        <f t="shared" si="1"/>
        <v>18.130000000000003</v>
      </c>
      <c r="C71" s="6">
        <v>59.18</v>
      </c>
    </row>
    <row r="72" spans="1:3" ht="27.75" customHeight="1">
      <c r="A72" s="11">
        <v>106.04</v>
      </c>
      <c r="B72" s="6">
        <f t="shared" si="1"/>
        <v>24.870000000000005</v>
      </c>
      <c r="C72" s="11">
        <v>81.17</v>
      </c>
    </row>
    <row r="73" spans="1:3" ht="27.75" customHeight="1">
      <c r="A73" s="11">
        <v>106.04</v>
      </c>
      <c r="B73" s="6">
        <f t="shared" si="1"/>
        <v>24.870000000000005</v>
      </c>
      <c r="C73" s="11">
        <v>81.17</v>
      </c>
    </row>
    <row r="74" spans="1:3" ht="27.75" customHeight="1">
      <c r="A74" s="11">
        <v>106.04</v>
      </c>
      <c r="B74" s="6">
        <f t="shared" si="1"/>
        <v>24.870000000000005</v>
      </c>
      <c r="C74" s="11">
        <v>81.17</v>
      </c>
    </row>
    <row r="75" spans="1:3" ht="27.75" customHeight="1">
      <c r="A75" s="11">
        <v>106.04</v>
      </c>
      <c r="B75" s="6">
        <f t="shared" si="1"/>
        <v>24.870000000000005</v>
      </c>
      <c r="C75" s="11">
        <v>81.17</v>
      </c>
    </row>
    <row r="76" spans="1:3" ht="27.75" customHeight="1">
      <c r="A76" s="11">
        <v>106.04</v>
      </c>
      <c r="B76" s="6">
        <f t="shared" si="1"/>
        <v>24.870000000000005</v>
      </c>
      <c r="C76" s="11">
        <v>81.17</v>
      </c>
    </row>
    <row r="77" spans="1:3" ht="27.75" customHeight="1">
      <c r="A77" s="11">
        <v>106.04</v>
      </c>
      <c r="B77" s="6">
        <f t="shared" si="1"/>
        <v>24.870000000000005</v>
      </c>
      <c r="C77" s="11">
        <v>81.17</v>
      </c>
    </row>
    <row r="78" spans="1:3" ht="27.75" customHeight="1">
      <c r="A78" s="11">
        <v>106.04</v>
      </c>
      <c r="B78" s="6">
        <f t="shared" si="1"/>
        <v>24.870000000000005</v>
      </c>
      <c r="C78" s="11">
        <v>81.17</v>
      </c>
    </row>
    <row r="79" spans="1:3" ht="27.75" customHeight="1">
      <c r="A79" s="11">
        <v>106.04</v>
      </c>
      <c r="B79" s="6">
        <f t="shared" si="1"/>
        <v>24.870000000000005</v>
      </c>
      <c r="C79" s="11">
        <v>81.17</v>
      </c>
    </row>
    <row r="80" spans="1:3" ht="27.75" customHeight="1">
      <c r="A80" s="11">
        <v>106.04</v>
      </c>
      <c r="B80" s="6">
        <f t="shared" si="1"/>
        <v>24.870000000000005</v>
      </c>
      <c r="C80" s="11">
        <v>81.17</v>
      </c>
    </row>
    <row r="81" spans="1:3" ht="27.75" customHeight="1">
      <c r="A81" s="11">
        <v>106.04</v>
      </c>
      <c r="B81" s="6">
        <f t="shared" si="1"/>
        <v>24.870000000000005</v>
      </c>
      <c r="C81" s="11">
        <v>81.17</v>
      </c>
    </row>
    <row r="82" spans="1:3" ht="27.75" customHeight="1">
      <c r="A82" s="11">
        <v>106.04</v>
      </c>
      <c r="B82" s="6">
        <f t="shared" si="1"/>
        <v>24.870000000000005</v>
      </c>
      <c r="C82" s="11">
        <v>81.17</v>
      </c>
    </row>
    <row r="83" spans="1:3" ht="27.75" customHeight="1">
      <c r="A83" s="11">
        <v>106.04</v>
      </c>
      <c r="B83" s="6">
        <f t="shared" si="1"/>
        <v>24.870000000000005</v>
      </c>
      <c r="C83" s="11">
        <v>81.17</v>
      </c>
    </row>
    <row r="84" spans="1:3" ht="27.75" customHeight="1">
      <c r="A84" s="11">
        <v>106.04</v>
      </c>
      <c r="B84" s="6">
        <f t="shared" si="1"/>
        <v>24.870000000000005</v>
      </c>
      <c r="C84" s="11">
        <v>81.17</v>
      </c>
    </row>
    <row r="85" spans="1:3" ht="27.75" customHeight="1">
      <c r="A85" s="11">
        <v>106.04</v>
      </c>
      <c r="B85" s="6">
        <f t="shared" si="1"/>
        <v>24.870000000000005</v>
      </c>
      <c r="C85" s="11">
        <v>81.17</v>
      </c>
    </row>
    <row r="86" spans="1:3" ht="27.75" customHeight="1">
      <c r="A86" s="11">
        <v>106.04</v>
      </c>
      <c r="B86" s="6">
        <f t="shared" si="1"/>
        <v>24.870000000000005</v>
      </c>
      <c r="C86" s="11">
        <v>81.17</v>
      </c>
    </row>
    <row r="87" spans="1:3" ht="27.75" customHeight="1">
      <c r="A87" s="11">
        <v>106.04</v>
      </c>
      <c r="B87" s="6">
        <f t="shared" si="1"/>
        <v>24.870000000000005</v>
      </c>
      <c r="C87" s="11">
        <v>81.17</v>
      </c>
    </row>
    <row r="88" spans="1:3" ht="27.75" customHeight="1">
      <c r="A88" s="11">
        <v>106.04</v>
      </c>
      <c r="B88" s="6">
        <f t="shared" si="1"/>
        <v>24.870000000000005</v>
      </c>
      <c r="C88" s="11">
        <v>81.17</v>
      </c>
    </row>
    <row r="89" spans="1:3" ht="27.75" customHeight="1">
      <c r="A89" s="11">
        <v>106.04</v>
      </c>
      <c r="B89" s="6">
        <f t="shared" si="1"/>
        <v>24.870000000000005</v>
      </c>
      <c r="C89" s="11">
        <v>81.17</v>
      </c>
    </row>
    <row r="90" spans="1:3" ht="27.75" customHeight="1">
      <c r="A90" s="11">
        <v>106.04</v>
      </c>
      <c r="B90" s="6">
        <f t="shared" si="1"/>
        <v>24.870000000000005</v>
      </c>
      <c r="C90" s="11">
        <v>81.17</v>
      </c>
    </row>
    <row r="91" spans="1:3" ht="27.75" customHeight="1">
      <c r="A91" s="11">
        <v>106.04</v>
      </c>
      <c r="B91" s="6">
        <f aca="true" t="shared" si="2" ref="B91:B122">A91-C91</f>
        <v>24.870000000000005</v>
      </c>
      <c r="C91" s="11">
        <v>81.17</v>
      </c>
    </row>
    <row r="92" spans="1:3" ht="27.75" customHeight="1">
      <c r="A92" s="11">
        <v>106.04</v>
      </c>
      <c r="B92" s="6">
        <f t="shared" si="2"/>
        <v>24.870000000000005</v>
      </c>
      <c r="C92" s="11">
        <v>81.17</v>
      </c>
    </row>
    <row r="93" spans="1:3" ht="27.75" customHeight="1">
      <c r="A93" s="11">
        <v>106.04</v>
      </c>
      <c r="B93" s="6">
        <f t="shared" si="2"/>
        <v>24.870000000000005</v>
      </c>
      <c r="C93" s="11">
        <v>81.17</v>
      </c>
    </row>
    <row r="94" spans="1:3" ht="27.75" customHeight="1">
      <c r="A94" s="11">
        <v>106.04</v>
      </c>
      <c r="B94" s="6">
        <f t="shared" si="2"/>
        <v>24.870000000000005</v>
      </c>
      <c r="C94" s="11">
        <v>81.17</v>
      </c>
    </row>
    <row r="95" spans="1:3" ht="27.75" customHeight="1">
      <c r="A95" s="6">
        <v>107.94</v>
      </c>
      <c r="B95" s="6">
        <f t="shared" si="2"/>
        <v>25.310000000000002</v>
      </c>
      <c r="C95" s="6">
        <v>82.63</v>
      </c>
    </row>
    <row r="96" spans="1:3" ht="27.75" customHeight="1">
      <c r="A96" s="6">
        <v>107.94</v>
      </c>
      <c r="B96" s="6">
        <f t="shared" si="2"/>
        <v>25.310000000000002</v>
      </c>
      <c r="C96" s="6">
        <v>82.63</v>
      </c>
    </row>
    <row r="97" spans="1:3" ht="27.75" customHeight="1">
      <c r="A97" s="6">
        <v>107.94</v>
      </c>
      <c r="B97" s="6">
        <f t="shared" si="2"/>
        <v>25.310000000000002</v>
      </c>
      <c r="C97" s="6">
        <v>82.63</v>
      </c>
    </row>
    <row r="98" spans="1:3" ht="27.75" customHeight="1">
      <c r="A98" s="6">
        <v>107.94</v>
      </c>
      <c r="B98" s="6">
        <f t="shared" si="2"/>
        <v>25.310000000000002</v>
      </c>
      <c r="C98" s="6">
        <v>82.63</v>
      </c>
    </row>
    <row r="99" spans="1:3" ht="27.75" customHeight="1">
      <c r="A99" s="6">
        <v>107.94</v>
      </c>
      <c r="B99" s="6">
        <f t="shared" si="2"/>
        <v>25.310000000000002</v>
      </c>
      <c r="C99" s="6">
        <v>82.63</v>
      </c>
    </row>
    <row r="100" spans="1:3" ht="27.75" customHeight="1">
      <c r="A100" s="6">
        <v>107.94</v>
      </c>
      <c r="B100" s="6">
        <f t="shared" si="2"/>
        <v>25.310000000000002</v>
      </c>
      <c r="C100" s="6">
        <v>82.63</v>
      </c>
    </row>
    <row r="101" spans="1:3" ht="27.75" customHeight="1">
      <c r="A101" s="6">
        <v>107.94</v>
      </c>
      <c r="B101" s="6">
        <f t="shared" si="2"/>
        <v>25.310000000000002</v>
      </c>
      <c r="C101" s="6">
        <v>82.63</v>
      </c>
    </row>
    <row r="102" spans="1:3" ht="27.75" customHeight="1">
      <c r="A102" s="6">
        <v>107.94</v>
      </c>
      <c r="B102" s="6">
        <f t="shared" si="2"/>
        <v>25.310000000000002</v>
      </c>
      <c r="C102" s="6">
        <v>82.63</v>
      </c>
    </row>
    <row r="103" spans="1:3" ht="27.75" customHeight="1">
      <c r="A103" s="6">
        <v>107.94</v>
      </c>
      <c r="B103" s="6">
        <f t="shared" si="2"/>
        <v>25.310000000000002</v>
      </c>
      <c r="C103" s="6">
        <v>82.63</v>
      </c>
    </row>
    <row r="104" spans="1:3" ht="27.75" customHeight="1">
      <c r="A104" s="6">
        <v>107.94</v>
      </c>
      <c r="B104" s="6">
        <f t="shared" si="2"/>
        <v>25.310000000000002</v>
      </c>
      <c r="C104" s="6">
        <v>82.63</v>
      </c>
    </row>
    <row r="105" spans="1:3" ht="27.75" customHeight="1">
      <c r="A105" s="6">
        <v>107.94</v>
      </c>
      <c r="B105" s="6">
        <f t="shared" si="2"/>
        <v>25.310000000000002</v>
      </c>
      <c r="C105" s="6">
        <v>82.63</v>
      </c>
    </row>
    <row r="106" spans="1:3" ht="27.75" customHeight="1">
      <c r="A106" s="6">
        <v>107.94</v>
      </c>
      <c r="B106" s="6">
        <f t="shared" si="2"/>
        <v>25.310000000000002</v>
      </c>
      <c r="C106" s="6">
        <v>82.63</v>
      </c>
    </row>
    <row r="107" spans="1:3" ht="27.75" customHeight="1">
      <c r="A107" s="6">
        <v>107.94</v>
      </c>
      <c r="B107" s="6">
        <f t="shared" si="2"/>
        <v>25.310000000000002</v>
      </c>
      <c r="C107" s="6">
        <v>82.63</v>
      </c>
    </row>
    <row r="108" spans="1:3" ht="27.75" customHeight="1">
      <c r="A108" s="6">
        <v>107.94</v>
      </c>
      <c r="B108" s="6">
        <f t="shared" si="2"/>
        <v>25.310000000000002</v>
      </c>
      <c r="C108" s="6">
        <v>82.63</v>
      </c>
    </row>
    <row r="109" spans="1:3" ht="27.75" customHeight="1">
      <c r="A109" s="6">
        <v>107.94</v>
      </c>
      <c r="B109" s="6">
        <f t="shared" si="2"/>
        <v>25.310000000000002</v>
      </c>
      <c r="C109" s="6">
        <v>82.63</v>
      </c>
    </row>
    <row r="110" spans="1:3" ht="27.75" customHeight="1">
      <c r="A110" s="6">
        <v>107.94</v>
      </c>
      <c r="B110" s="6">
        <f t="shared" si="2"/>
        <v>25.310000000000002</v>
      </c>
      <c r="C110" s="6">
        <v>82.63</v>
      </c>
    </row>
    <row r="111" spans="1:3" ht="27.75" customHeight="1">
      <c r="A111" s="6">
        <v>107.94</v>
      </c>
      <c r="B111" s="6">
        <f t="shared" si="2"/>
        <v>25.310000000000002</v>
      </c>
      <c r="C111" s="6">
        <v>82.63</v>
      </c>
    </row>
    <row r="112" spans="1:3" ht="27.75" customHeight="1">
      <c r="A112" s="6">
        <v>107.94</v>
      </c>
      <c r="B112" s="6">
        <f t="shared" si="2"/>
        <v>25.310000000000002</v>
      </c>
      <c r="C112" s="6">
        <v>82.63</v>
      </c>
    </row>
    <row r="113" spans="1:3" ht="27.75" customHeight="1">
      <c r="A113" s="6">
        <v>107.94</v>
      </c>
      <c r="B113" s="6">
        <f t="shared" si="2"/>
        <v>25.310000000000002</v>
      </c>
      <c r="C113" s="6">
        <v>82.63</v>
      </c>
    </row>
    <row r="114" spans="1:3" ht="27.75" customHeight="1">
      <c r="A114" s="6">
        <v>107.94</v>
      </c>
      <c r="B114" s="6">
        <f t="shared" si="2"/>
        <v>25.310000000000002</v>
      </c>
      <c r="C114" s="6">
        <v>82.63</v>
      </c>
    </row>
    <row r="115" spans="1:3" ht="27.75" customHeight="1">
      <c r="A115" s="6">
        <v>107.94</v>
      </c>
      <c r="B115" s="6">
        <f t="shared" si="2"/>
        <v>25.310000000000002</v>
      </c>
      <c r="C115" s="6">
        <v>82.63</v>
      </c>
    </row>
    <row r="116" spans="1:3" ht="27.75" customHeight="1">
      <c r="A116" s="6">
        <v>107.94</v>
      </c>
      <c r="B116" s="6">
        <f t="shared" si="2"/>
        <v>25.310000000000002</v>
      </c>
      <c r="C116" s="6">
        <v>82.63</v>
      </c>
    </row>
    <row r="117" spans="1:3" ht="27.75" customHeight="1">
      <c r="A117" s="6">
        <v>107.94</v>
      </c>
      <c r="B117" s="6">
        <f t="shared" si="2"/>
        <v>25.310000000000002</v>
      </c>
      <c r="C117" s="6">
        <v>82.63</v>
      </c>
    </row>
    <row r="118" spans="1:3" ht="27.75" customHeight="1">
      <c r="A118" s="6">
        <v>109</v>
      </c>
      <c r="B118" s="6">
        <f t="shared" si="2"/>
        <v>22.340000000000003</v>
      </c>
      <c r="C118" s="13">
        <v>86.66</v>
      </c>
    </row>
    <row r="119" spans="1:3" ht="27.75" customHeight="1">
      <c r="A119" s="6">
        <v>109</v>
      </c>
      <c r="B119" s="6">
        <f t="shared" si="2"/>
        <v>22.340000000000003</v>
      </c>
      <c r="C119" s="13">
        <v>86.66</v>
      </c>
    </row>
    <row r="120" spans="1:3" ht="27.75" customHeight="1">
      <c r="A120" s="6">
        <v>109</v>
      </c>
      <c r="B120" s="6">
        <f t="shared" si="2"/>
        <v>22.340000000000003</v>
      </c>
      <c r="C120" s="13">
        <v>86.66</v>
      </c>
    </row>
    <row r="121" spans="1:3" ht="27.75" customHeight="1">
      <c r="A121" s="6">
        <v>109</v>
      </c>
      <c r="B121" s="6">
        <f t="shared" si="2"/>
        <v>22.340000000000003</v>
      </c>
      <c r="C121" s="13">
        <v>86.66</v>
      </c>
    </row>
    <row r="122" spans="1:3" ht="27.75" customHeight="1">
      <c r="A122" s="6">
        <v>109</v>
      </c>
      <c r="B122" s="6">
        <f t="shared" si="2"/>
        <v>22.340000000000003</v>
      </c>
      <c r="C122" s="13">
        <v>86.66</v>
      </c>
    </row>
    <row r="123" spans="1:3" ht="27.75" customHeight="1">
      <c r="A123" s="6">
        <v>109</v>
      </c>
      <c r="B123" s="6">
        <f aca="true" t="shared" si="3" ref="B123:B154">A123-C123</f>
        <v>22.340000000000003</v>
      </c>
      <c r="C123" s="13">
        <v>86.66</v>
      </c>
    </row>
    <row r="124" spans="1:3" ht="27.75" customHeight="1">
      <c r="A124" s="6">
        <v>109</v>
      </c>
      <c r="B124" s="6">
        <f t="shared" si="3"/>
        <v>22.340000000000003</v>
      </c>
      <c r="C124" s="13">
        <v>86.66</v>
      </c>
    </row>
    <row r="125" spans="1:3" ht="27.75" customHeight="1">
      <c r="A125" s="6">
        <v>109</v>
      </c>
      <c r="B125" s="6">
        <f t="shared" si="3"/>
        <v>22.340000000000003</v>
      </c>
      <c r="C125" s="13">
        <v>86.66</v>
      </c>
    </row>
    <row r="126" spans="1:3" ht="27.75" customHeight="1">
      <c r="A126" s="6">
        <v>109</v>
      </c>
      <c r="B126" s="6">
        <f t="shared" si="3"/>
        <v>22.340000000000003</v>
      </c>
      <c r="C126" s="13">
        <v>86.66</v>
      </c>
    </row>
    <row r="127" spans="1:3" ht="27.75" customHeight="1">
      <c r="A127" s="6">
        <v>109</v>
      </c>
      <c r="B127" s="6">
        <f t="shared" si="3"/>
        <v>22.340000000000003</v>
      </c>
      <c r="C127" s="13">
        <v>86.66</v>
      </c>
    </row>
    <row r="128" spans="1:3" ht="27.75" customHeight="1">
      <c r="A128" s="6">
        <v>109</v>
      </c>
      <c r="B128" s="6">
        <f t="shared" si="3"/>
        <v>22.340000000000003</v>
      </c>
      <c r="C128" s="13">
        <v>86.66</v>
      </c>
    </row>
    <row r="129" spans="1:3" ht="27.75" customHeight="1">
      <c r="A129" s="6">
        <v>109</v>
      </c>
      <c r="B129" s="6">
        <f t="shared" si="3"/>
        <v>22.340000000000003</v>
      </c>
      <c r="C129" s="13">
        <v>86.66</v>
      </c>
    </row>
    <row r="130" spans="1:3" ht="27.75" customHeight="1">
      <c r="A130" s="6">
        <v>109</v>
      </c>
      <c r="B130" s="6">
        <f t="shared" si="3"/>
        <v>22.340000000000003</v>
      </c>
      <c r="C130" s="13">
        <v>86.66</v>
      </c>
    </row>
    <row r="131" spans="1:3" ht="27.75" customHeight="1">
      <c r="A131" s="6">
        <v>109</v>
      </c>
      <c r="B131" s="6">
        <f t="shared" si="3"/>
        <v>22.340000000000003</v>
      </c>
      <c r="C131" s="13">
        <v>86.66</v>
      </c>
    </row>
    <row r="132" spans="1:3" ht="27.75" customHeight="1">
      <c r="A132" s="6">
        <v>109</v>
      </c>
      <c r="B132" s="6">
        <f t="shared" si="3"/>
        <v>22.340000000000003</v>
      </c>
      <c r="C132" s="13">
        <v>86.66</v>
      </c>
    </row>
    <row r="133" spans="1:3" ht="27.75" customHeight="1">
      <c r="A133" s="6">
        <v>109</v>
      </c>
      <c r="B133" s="6">
        <f t="shared" si="3"/>
        <v>22.340000000000003</v>
      </c>
      <c r="C133" s="13">
        <v>86.66</v>
      </c>
    </row>
    <row r="134" spans="1:3" ht="27.75" customHeight="1">
      <c r="A134" s="6">
        <v>109</v>
      </c>
      <c r="B134" s="6">
        <f t="shared" si="3"/>
        <v>22.340000000000003</v>
      </c>
      <c r="C134" s="13">
        <v>86.66</v>
      </c>
    </row>
    <row r="135" spans="1:3" ht="27.75" customHeight="1">
      <c r="A135" s="6">
        <v>109</v>
      </c>
      <c r="B135" s="6">
        <f t="shared" si="3"/>
        <v>22.340000000000003</v>
      </c>
      <c r="C135" s="13">
        <v>86.66</v>
      </c>
    </row>
    <row r="136" spans="1:3" ht="27.75" customHeight="1">
      <c r="A136" s="6">
        <v>109</v>
      </c>
      <c r="B136" s="6">
        <f t="shared" si="3"/>
        <v>22.340000000000003</v>
      </c>
      <c r="C136" s="13">
        <v>86.66</v>
      </c>
    </row>
    <row r="137" spans="1:3" ht="27.75" customHeight="1">
      <c r="A137" s="6">
        <v>109</v>
      </c>
      <c r="B137" s="6">
        <f t="shared" si="3"/>
        <v>22.340000000000003</v>
      </c>
      <c r="C137" s="13">
        <v>86.66</v>
      </c>
    </row>
    <row r="138" spans="1:3" ht="27.75" customHeight="1">
      <c r="A138" s="6">
        <v>109</v>
      </c>
      <c r="B138" s="6">
        <f t="shared" si="3"/>
        <v>22.340000000000003</v>
      </c>
      <c r="C138" s="13">
        <v>86.66</v>
      </c>
    </row>
    <row r="139" spans="1:3" ht="27.75" customHeight="1">
      <c r="A139" s="6">
        <v>109</v>
      </c>
      <c r="B139" s="6">
        <f t="shared" si="3"/>
        <v>22.340000000000003</v>
      </c>
      <c r="C139" s="13">
        <v>86.66</v>
      </c>
    </row>
    <row r="140" spans="1:3" ht="27.75" customHeight="1">
      <c r="A140" s="6">
        <v>109</v>
      </c>
      <c r="B140" s="6">
        <f t="shared" si="3"/>
        <v>22.340000000000003</v>
      </c>
      <c r="C140" s="13">
        <v>86.66</v>
      </c>
    </row>
    <row r="141" spans="1:3" ht="27.75" customHeight="1">
      <c r="A141" s="13">
        <v>94.71</v>
      </c>
      <c r="B141" s="6">
        <f t="shared" si="3"/>
        <v>19.409999999999997</v>
      </c>
      <c r="C141" s="6">
        <v>75.3</v>
      </c>
    </row>
    <row r="142" spans="1:3" ht="27.75" customHeight="1">
      <c r="A142" s="13">
        <v>94.71</v>
      </c>
      <c r="B142" s="6">
        <f t="shared" si="3"/>
        <v>19.409999999999997</v>
      </c>
      <c r="C142" s="6">
        <v>75.3</v>
      </c>
    </row>
    <row r="143" spans="1:3" ht="27.75" customHeight="1">
      <c r="A143" s="13">
        <v>94.71</v>
      </c>
      <c r="B143" s="6">
        <f t="shared" si="3"/>
        <v>19.409999999999997</v>
      </c>
      <c r="C143" s="6">
        <v>75.3</v>
      </c>
    </row>
    <row r="144" spans="1:3" ht="27.75" customHeight="1">
      <c r="A144" s="13">
        <v>94.71</v>
      </c>
      <c r="B144" s="6">
        <f t="shared" si="3"/>
        <v>19.409999999999997</v>
      </c>
      <c r="C144" s="6">
        <v>75.3</v>
      </c>
    </row>
    <row r="145" spans="1:3" ht="27.75" customHeight="1">
      <c r="A145" s="13">
        <v>94.71</v>
      </c>
      <c r="B145" s="6">
        <f t="shared" si="3"/>
        <v>19.409999999999997</v>
      </c>
      <c r="C145" s="6">
        <v>75.3</v>
      </c>
    </row>
    <row r="146" spans="1:3" ht="27.75" customHeight="1">
      <c r="A146" s="13">
        <v>94.71</v>
      </c>
      <c r="B146" s="6">
        <f t="shared" si="3"/>
        <v>19.409999999999997</v>
      </c>
      <c r="C146" s="6">
        <v>75.3</v>
      </c>
    </row>
    <row r="147" spans="1:3" ht="27.75" customHeight="1">
      <c r="A147" s="13">
        <v>94.71</v>
      </c>
      <c r="B147" s="6">
        <f t="shared" si="3"/>
        <v>19.409999999999997</v>
      </c>
      <c r="C147" s="6">
        <v>75.3</v>
      </c>
    </row>
    <row r="148" spans="1:3" ht="27.75" customHeight="1">
      <c r="A148" s="13">
        <v>94.71</v>
      </c>
      <c r="B148" s="6">
        <f t="shared" si="3"/>
        <v>19.409999999999997</v>
      </c>
      <c r="C148" s="6">
        <v>75.3</v>
      </c>
    </row>
    <row r="149" spans="1:3" ht="27.75" customHeight="1">
      <c r="A149" s="13">
        <v>94.71</v>
      </c>
      <c r="B149" s="6">
        <f t="shared" si="3"/>
        <v>19.409999999999997</v>
      </c>
      <c r="C149" s="6">
        <v>75.3</v>
      </c>
    </row>
    <row r="150" spans="1:3" ht="27.75" customHeight="1">
      <c r="A150" s="13">
        <v>94.71</v>
      </c>
      <c r="B150" s="6">
        <f t="shared" si="3"/>
        <v>19.409999999999997</v>
      </c>
      <c r="C150" s="6">
        <v>75.3</v>
      </c>
    </row>
    <row r="151" spans="1:3" ht="27.75" customHeight="1">
      <c r="A151" s="13">
        <v>94.71</v>
      </c>
      <c r="B151" s="6">
        <f t="shared" si="3"/>
        <v>19.409999999999997</v>
      </c>
      <c r="C151" s="6">
        <v>75.3</v>
      </c>
    </row>
    <row r="152" spans="1:3" ht="27.75" customHeight="1">
      <c r="A152" s="13">
        <v>94.71</v>
      </c>
      <c r="B152" s="6">
        <f t="shared" si="3"/>
        <v>19.409999999999997</v>
      </c>
      <c r="C152" s="6">
        <v>75.3</v>
      </c>
    </row>
    <row r="153" spans="1:3" ht="27.75" customHeight="1">
      <c r="A153" s="13">
        <v>94.71</v>
      </c>
      <c r="B153" s="6">
        <f t="shared" si="3"/>
        <v>19.409999999999997</v>
      </c>
      <c r="C153" s="6">
        <v>75.3</v>
      </c>
    </row>
    <row r="154" spans="1:3" ht="27.75" customHeight="1">
      <c r="A154" s="13">
        <v>94.71</v>
      </c>
      <c r="B154" s="6">
        <f t="shared" si="3"/>
        <v>19.409999999999997</v>
      </c>
      <c r="C154" s="6">
        <v>75.3</v>
      </c>
    </row>
    <row r="155" spans="1:3" ht="27.75" customHeight="1">
      <c r="A155" s="13">
        <v>94.71</v>
      </c>
      <c r="B155" s="6">
        <f aca="true" t="shared" si="4" ref="B155:B186">A155-C155</f>
        <v>19.409999999999997</v>
      </c>
      <c r="C155" s="6">
        <v>75.3</v>
      </c>
    </row>
    <row r="156" spans="1:3" ht="27.75" customHeight="1">
      <c r="A156" s="13">
        <v>94.71</v>
      </c>
      <c r="B156" s="6">
        <f t="shared" si="4"/>
        <v>19.409999999999997</v>
      </c>
      <c r="C156" s="6">
        <v>75.3</v>
      </c>
    </row>
    <row r="157" spans="1:3" ht="27.75" customHeight="1">
      <c r="A157" s="13">
        <v>94.71</v>
      </c>
      <c r="B157" s="6">
        <f t="shared" si="4"/>
        <v>19.409999999999997</v>
      </c>
      <c r="C157" s="6">
        <v>75.3</v>
      </c>
    </row>
    <row r="158" spans="1:3" ht="27.75" customHeight="1">
      <c r="A158" s="13">
        <v>94.71</v>
      </c>
      <c r="B158" s="6">
        <f t="shared" si="4"/>
        <v>19.409999999999997</v>
      </c>
      <c r="C158" s="6">
        <v>75.3</v>
      </c>
    </row>
    <row r="159" spans="1:3" ht="27.75" customHeight="1">
      <c r="A159" s="13">
        <v>94.71</v>
      </c>
      <c r="B159" s="6">
        <f t="shared" si="4"/>
        <v>19.409999999999997</v>
      </c>
      <c r="C159" s="6">
        <v>75.3</v>
      </c>
    </row>
    <row r="160" spans="1:3" ht="27.75" customHeight="1">
      <c r="A160" s="13">
        <v>94.71</v>
      </c>
      <c r="B160" s="6">
        <f t="shared" si="4"/>
        <v>19.409999999999997</v>
      </c>
      <c r="C160" s="6">
        <v>75.3</v>
      </c>
    </row>
    <row r="161" spans="1:3" ht="27.75" customHeight="1">
      <c r="A161" s="13">
        <v>94.71</v>
      </c>
      <c r="B161" s="6">
        <f t="shared" si="4"/>
        <v>19.409999999999997</v>
      </c>
      <c r="C161" s="6">
        <v>75.3</v>
      </c>
    </row>
    <row r="162" spans="1:3" ht="27.75" customHeight="1">
      <c r="A162" s="13">
        <v>94.71</v>
      </c>
      <c r="B162" s="6">
        <f t="shared" si="4"/>
        <v>19.409999999999997</v>
      </c>
      <c r="C162" s="6">
        <v>75.3</v>
      </c>
    </row>
    <row r="163" spans="1:3" ht="27.75" customHeight="1">
      <c r="A163" s="13">
        <v>94.71</v>
      </c>
      <c r="B163" s="6">
        <f t="shared" si="4"/>
        <v>19.409999999999997</v>
      </c>
      <c r="C163" s="6">
        <v>75.3</v>
      </c>
    </row>
    <row r="164" spans="1:3" ht="27.75" customHeight="1">
      <c r="A164" s="13">
        <v>96.94</v>
      </c>
      <c r="B164" s="6">
        <f t="shared" si="4"/>
        <v>19.870000000000005</v>
      </c>
      <c r="C164" s="13">
        <v>77.07</v>
      </c>
    </row>
    <row r="165" spans="1:3" ht="27.75" customHeight="1">
      <c r="A165" s="13">
        <v>96.94</v>
      </c>
      <c r="B165" s="6">
        <f t="shared" si="4"/>
        <v>19.870000000000005</v>
      </c>
      <c r="C165" s="13">
        <v>77.07</v>
      </c>
    </row>
    <row r="166" spans="1:3" ht="27.75" customHeight="1">
      <c r="A166" s="13">
        <v>96.94</v>
      </c>
      <c r="B166" s="6">
        <f t="shared" si="4"/>
        <v>19.870000000000005</v>
      </c>
      <c r="C166" s="13">
        <v>77.07</v>
      </c>
    </row>
    <row r="167" spans="1:3" ht="27.75" customHeight="1">
      <c r="A167" s="13">
        <v>96.94</v>
      </c>
      <c r="B167" s="6">
        <f t="shared" si="4"/>
        <v>19.870000000000005</v>
      </c>
      <c r="C167" s="13">
        <v>77.07</v>
      </c>
    </row>
    <row r="168" spans="1:3" ht="27.75" customHeight="1">
      <c r="A168" s="13">
        <v>96.94</v>
      </c>
      <c r="B168" s="6">
        <f t="shared" si="4"/>
        <v>19.870000000000005</v>
      </c>
      <c r="C168" s="13">
        <v>77.07</v>
      </c>
    </row>
    <row r="169" spans="1:3" ht="27.75" customHeight="1">
      <c r="A169" s="13">
        <v>96.94</v>
      </c>
      <c r="B169" s="6">
        <f t="shared" si="4"/>
        <v>19.870000000000005</v>
      </c>
      <c r="C169" s="13">
        <v>77.07</v>
      </c>
    </row>
    <row r="170" spans="1:3" ht="27.75" customHeight="1">
      <c r="A170" s="13">
        <v>96.94</v>
      </c>
      <c r="B170" s="6">
        <f t="shared" si="4"/>
        <v>19.870000000000005</v>
      </c>
      <c r="C170" s="13">
        <v>77.07</v>
      </c>
    </row>
    <row r="171" spans="1:3" ht="27.75" customHeight="1">
      <c r="A171" s="13">
        <v>96.94</v>
      </c>
      <c r="B171" s="6">
        <f t="shared" si="4"/>
        <v>19.870000000000005</v>
      </c>
      <c r="C171" s="13">
        <v>77.07</v>
      </c>
    </row>
    <row r="172" spans="1:3" ht="27.75" customHeight="1">
      <c r="A172" s="13">
        <v>96.94</v>
      </c>
      <c r="B172" s="6">
        <f t="shared" si="4"/>
        <v>19.870000000000005</v>
      </c>
      <c r="C172" s="13">
        <v>77.07</v>
      </c>
    </row>
    <row r="173" spans="1:3" ht="27.75" customHeight="1">
      <c r="A173" s="13">
        <v>96.94</v>
      </c>
      <c r="B173" s="6">
        <f t="shared" si="4"/>
        <v>19.870000000000005</v>
      </c>
      <c r="C173" s="13">
        <v>77.07</v>
      </c>
    </row>
    <row r="174" spans="1:3" ht="27.75" customHeight="1">
      <c r="A174" s="13">
        <v>96.94</v>
      </c>
      <c r="B174" s="6">
        <f t="shared" si="4"/>
        <v>19.870000000000005</v>
      </c>
      <c r="C174" s="13">
        <v>77.07</v>
      </c>
    </row>
    <row r="175" spans="1:3" ht="27.75" customHeight="1">
      <c r="A175" s="13">
        <v>96.94</v>
      </c>
      <c r="B175" s="6">
        <f t="shared" si="4"/>
        <v>19.870000000000005</v>
      </c>
      <c r="C175" s="13">
        <v>77.07</v>
      </c>
    </row>
    <row r="176" spans="1:3" ht="27.75" customHeight="1">
      <c r="A176" s="13">
        <v>96.94</v>
      </c>
      <c r="B176" s="6">
        <f t="shared" si="4"/>
        <v>19.870000000000005</v>
      </c>
      <c r="C176" s="13">
        <v>77.07</v>
      </c>
    </row>
    <row r="177" spans="1:3" ht="27.75" customHeight="1">
      <c r="A177" s="13">
        <v>96.94</v>
      </c>
      <c r="B177" s="6">
        <f t="shared" si="4"/>
        <v>19.870000000000005</v>
      </c>
      <c r="C177" s="13">
        <v>77.07</v>
      </c>
    </row>
    <row r="178" spans="1:3" ht="27.75" customHeight="1">
      <c r="A178" s="13">
        <v>96.94</v>
      </c>
      <c r="B178" s="6">
        <f t="shared" si="4"/>
        <v>19.870000000000005</v>
      </c>
      <c r="C178" s="13">
        <v>77.07</v>
      </c>
    </row>
    <row r="179" spans="1:3" ht="27.75" customHeight="1">
      <c r="A179" s="13">
        <v>96.94</v>
      </c>
      <c r="B179" s="6">
        <f t="shared" si="4"/>
        <v>19.870000000000005</v>
      </c>
      <c r="C179" s="13">
        <v>77.07</v>
      </c>
    </row>
    <row r="180" spans="1:3" ht="27.75" customHeight="1">
      <c r="A180" s="13">
        <v>96.94</v>
      </c>
      <c r="B180" s="6">
        <f t="shared" si="4"/>
        <v>19.870000000000005</v>
      </c>
      <c r="C180" s="13">
        <v>77.07</v>
      </c>
    </row>
    <row r="181" spans="1:3" ht="27.75" customHeight="1">
      <c r="A181" s="13">
        <v>96.94</v>
      </c>
      <c r="B181" s="6">
        <f t="shared" si="4"/>
        <v>19.870000000000005</v>
      </c>
      <c r="C181" s="13">
        <v>77.07</v>
      </c>
    </row>
    <row r="182" spans="1:3" ht="27.75" customHeight="1">
      <c r="A182" s="13">
        <v>96.94</v>
      </c>
      <c r="B182" s="6">
        <f t="shared" si="4"/>
        <v>19.870000000000005</v>
      </c>
      <c r="C182" s="13">
        <v>77.07</v>
      </c>
    </row>
    <row r="183" spans="1:3" ht="27.75" customHeight="1">
      <c r="A183" s="13">
        <v>96.94</v>
      </c>
      <c r="B183" s="6">
        <f t="shared" si="4"/>
        <v>19.870000000000005</v>
      </c>
      <c r="C183" s="13">
        <v>77.07</v>
      </c>
    </row>
    <row r="184" spans="1:3" ht="27.75" customHeight="1">
      <c r="A184" s="13">
        <v>96.94</v>
      </c>
      <c r="B184" s="6">
        <f t="shared" si="4"/>
        <v>19.870000000000005</v>
      </c>
      <c r="C184" s="13">
        <v>77.07</v>
      </c>
    </row>
    <row r="185" spans="1:3" ht="27.75" customHeight="1">
      <c r="A185" s="13">
        <v>96.94</v>
      </c>
      <c r="B185" s="6">
        <f t="shared" si="4"/>
        <v>19.870000000000005</v>
      </c>
      <c r="C185" s="13">
        <v>77.07</v>
      </c>
    </row>
    <row r="186" spans="1:3" ht="27.75" customHeight="1">
      <c r="A186" s="13">
        <v>96.94</v>
      </c>
      <c r="B186" s="6">
        <f t="shared" si="4"/>
        <v>19.870000000000005</v>
      </c>
      <c r="C186" s="13">
        <v>77.07</v>
      </c>
    </row>
    <row r="187" spans="1:3" ht="27.75" customHeight="1">
      <c r="A187" s="15">
        <v>73.07</v>
      </c>
      <c r="B187" s="4">
        <f aca="true" t="shared" si="5" ref="B187:B209">A187-C187</f>
        <v>14.97999999999999</v>
      </c>
      <c r="C187" s="15">
        <v>58.09</v>
      </c>
    </row>
    <row r="188" spans="1:3" ht="27.75" customHeight="1">
      <c r="A188" s="13">
        <v>130.61</v>
      </c>
      <c r="B188" s="6">
        <f t="shared" si="5"/>
        <v>26.77000000000001</v>
      </c>
      <c r="C188" s="13">
        <v>103.84</v>
      </c>
    </row>
    <row r="189" spans="1:3" ht="27.75" customHeight="1">
      <c r="A189" s="13">
        <v>130.61</v>
      </c>
      <c r="B189" s="6">
        <f t="shared" si="5"/>
        <v>26.77000000000001</v>
      </c>
      <c r="C189" s="13">
        <v>103.84</v>
      </c>
    </row>
    <row r="190" spans="1:3" ht="27.75" customHeight="1">
      <c r="A190" s="13">
        <v>130.61</v>
      </c>
      <c r="B190" s="6">
        <f t="shared" si="5"/>
        <v>26.77000000000001</v>
      </c>
      <c r="C190" s="13">
        <v>103.84</v>
      </c>
    </row>
    <row r="191" spans="1:3" ht="27.75" customHeight="1">
      <c r="A191" s="13">
        <v>130.61</v>
      </c>
      <c r="B191" s="6">
        <f t="shared" si="5"/>
        <v>26.77000000000001</v>
      </c>
      <c r="C191" s="13">
        <v>103.84</v>
      </c>
    </row>
    <row r="192" spans="1:3" ht="27.75" customHeight="1">
      <c r="A192" s="13">
        <v>130.61</v>
      </c>
      <c r="B192" s="6">
        <f t="shared" si="5"/>
        <v>26.77000000000001</v>
      </c>
      <c r="C192" s="13">
        <v>103.84</v>
      </c>
    </row>
    <row r="193" spans="1:3" ht="27.75" customHeight="1">
      <c r="A193" s="13">
        <v>130.61</v>
      </c>
      <c r="B193" s="6">
        <f t="shared" si="5"/>
        <v>26.77000000000001</v>
      </c>
      <c r="C193" s="13">
        <v>103.84</v>
      </c>
    </row>
    <row r="194" spans="1:3" ht="27.75" customHeight="1">
      <c r="A194" s="13">
        <v>130.61</v>
      </c>
      <c r="B194" s="6">
        <f t="shared" si="5"/>
        <v>26.77000000000001</v>
      </c>
      <c r="C194" s="13">
        <v>103.84</v>
      </c>
    </row>
    <row r="195" spans="1:3" ht="27.75" customHeight="1">
      <c r="A195" s="13">
        <v>130.61</v>
      </c>
      <c r="B195" s="6">
        <f t="shared" si="5"/>
        <v>26.77000000000001</v>
      </c>
      <c r="C195" s="13">
        <v>103.84</v>
      </c>
    </row>
    <row r="196" spans="1:3" ht="27.75" customHeight="1">
      <c r="A196" s="13">
        <v>130.61</v>
      </c>
      <c r="B196" s="6">
        <f t="shared" si="5"/>
        <v>26.77000000000001</v>
      </c>
      <c r="C196" s="13">
        <v>103.84</v>
      </c>
    </row>
    <row r="197" spans="1:3" ht="27.75" customHeight="1">
      <c r="A197" s="13">
        <v>130.61</v>
      </c>
      <c r="B197" s="6">
        <f t="shared" si="5"/>
        <v>26.77000000000001</v>
      </c>
      <c r="C197" s="13">
        <v>103.84</v>
      </c>
    </row>
    <row r="198" spans="1:3" ht="27.75" customHeight="1">
      <c r="A198" s="13">
        <v>130.61</v>
      </c>
      <c r="B198" s="6">
        <f t="shared" si="5"/>
        <v>26.77000000000001</v>
      </c>
      <c r="C198" s="13">
        <v>103.84</v>
      </c>
    </row>
    <row r="199" spans="1:3" ht="27.75" customHeight="1">
      <c r="A199" s="13">
        <v>130.61</v>
      </c>
      <c r="B199" s="6">
        <f t="shared" si="5"/>
        <v>26.77000000000001</v>
      </c>
      <c r="C199" s="13">
        <v>103.84</v>
      </c>
    </row>
    <row r="200" spans="1:3" ht="27.75" customHeight="1">
      <c r="A200" s="13">
        <v>130.61</v>
      </c>
      <c r="B200" s="6">
        <f t="shared" si="5"/>
        <v>26.77000000000001</v>
      </c>
      <c r="C200" s="13">
        <v>103.84</v>
      </c>
    </row>
    <row r="201" spans="1:3" ht="27.75" customHeight="1">
      <c r="A201" s="13">
        <v>130.61</v>
      </c>
      <c r="B201" s="6">
        <f t="shared" si="5"/>
        <v>26.77000000000001</v>
      </c>
      <c r="C201" s="13">
        <v>103.84</v>
      </c>
    </row>
    <row r="202" spans="1:3" ht="27.75" customHeight="1">
      <c r="A202" s="13">
        <v>130.61</v>
      </c>
      <c r="B202" s="6">
        <f t="shared" si="5"/>
        <v>26.77000000000001</v>
      </c>
      <c r="C202" s="13">
        <v>103.84</v>
      </c>
    </row>
    <row r="203" spans="1:3" ht="27.75" customHeight="1">
      <c r="A203" s="13">
        <v>130.61</v>
      </c>
      <c r="B203" s="6">
        <f t="shared" si="5"/>
        <v>26.77000000000001</v>
      </c>
      <c r="C203" s="13">
        <v>103.84</v>
      </c>
    </row>
    <row r="204" spans="1:3" ht="27.75" customHeight="1">
      <c r="A204" s="13">
        <v>130.61</v>
      </c>
      <c r="B204" s="6">
        <f t="shared" si="5"/>
        <v>26.77000000000001</v>
      </c>
      <c r="C204" s="13">
        <v>103.84</v>
      </c>
    </row>
    <row r="205" spans="1:3" ht="27.75" customHeight="1">
      <c r="A205" s="13">
        <v>130.61</v>
      </c>
      <c r="B205" s="6">
        <f t="shared" si="5"/>
        <v>26.77000000000001</v>
      </c>
      <c r="C205" s="13">
        <v>103.84</v>
      </c>
    </row>
    <row r="206" spans="1:3" ht="27.75" customHeight="1">
      <c r="A206" s="13">
        <v>130.61</v>
      </c>
      <c r="B206" s="6">
        <f t="shared" si="5"/>
        <v>26.77000000000001</v>
      </c>
      <c r="C206" s="13">
        <v>103.84</v>
      </c>
    </row>
    <row r="207" spans="1:3" ht="27.75" customHeight="1">
      <c r="A207" s="13">
        <v>130.61</v>
      </c>
      <c r="B207" s="6">
        <f t="shared" si="5"/>
        <v>26.77000000000001</v>
      </c>
      <c r="C207" s="13">
        <v>103.84</v>
      </c>
    </row>
    <row r="208" spans="1:3" ht="27.75" customHeight="1">
      <c r="A208" s="13">
        <v>130.61</v>
      </c>
      <c r="B208" s="6">
        <f t="shared" si="5"/>
        <v>26.77000000000001</v>
      </c>
      <c r="C208" s="13">
        <v>103.84</v>
      </c>
    </row>
    <row r="209" spans="1:3" ht="27.75" customHeight="1">
      <c r="A209" s="13">
        <v>130.61</v>
      </c>
      <c r="B209" s="6">
        <f t="shared" si="5"/>
        <v>26.77000000000001</v>
      </c>
      <c r="C209" s="13">
        <v>103.84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2020-12-12T02:26:51Z</cp:lastPrinted>
  <dcterms:created xsi:type="dcterms:W3CDTF">2011-04-26T02:07:47Z</dcterms:created>
  <dcterms:modified xsi:type="dcterms:W3CDTF">2023-11-20T06:45:59Z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5277BC5BDEA74EC1B9FD1C78BE8899CC</vt:lpwstr>
  </property>
</Properties>
</file>