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10：价格备案\保利花园2020年价格备案\20205.29保利花园三期（4、5、7、8、9#）余货价格备案\清远保利花园三期（4、5、7、8、9#）价格备案20200608 - 副本\价格备案\"/>
    </mc:Choice>
  </mc:AlternateContent>
  <bookViews>
    <workbookView xWindow="0" yWindow="0" windowWidth="23040" windowHeight="9450"/>
  </bookViews>
  <sheets>
    <sheet name="附件2" sheetId="2" r:id="rId1"/>
  </sheets>
  <definedNames>
    <definedName name="_xlnm._FilterDatabase" localSheetId="0" hidden="1">附件2!$A$1:$P$43</definedName>
    <definedName name="_xlnm.Print_Area" localSheetId="0">附件2!$A$1:$P$44</definedName>
  </definedNames>
  <calcPr calcId="152511"/>
</workbook>
</file>

<file path=xl/calcChain.xml><?xml version="1.0" encoding="utf-8"?>
<calcChain xmlns="http://schemas.openxmlformats.org/spreadsheetml/2006/main">
  <c r="J38" i="2" l="1"/>
  <c r="H38" i="2"/>
  <c r="M38" i="2" l="1"/>
  <c r="D36" i="2"/>
  <c r="D37" i="2"/>
  <c r="K38" i="2" l="1"/>
  <c r="L35" i="2"/>
  <c r="K35" i="2"/>
  <c r="I35" i="2"/>
  <c r="D35" i="2"/>
  <c r="L34" i="2"/>
  <c r="K34" i="2"/>
  <c r="I34" i="2"/>
  <c r="D34" i="2"/>
  <c r="L33" i="2"/>
  <c r="K33" i="2"/>
  <c r="I33" i="2"/>
  <c r="D33" i="2"/>
  <c r="L32" i="2"/>
  <c r="K32" i="2"/>
  <c r="I32" i="2"/>
  <c r="D32" i="2"/>
  <c r="L31" i="2"/>
  <c r="K31" i="2"/>
  <c r="I31" i="2"/>
  <c r="D31" i="2"/>
  <c r="L30" i="2"/>
  <c r="K30" i="2"/>
  <c r="I30" i="2"/>
  <c r="D30" i="2"/>
  <c r="L29" i="2"/>
  <c r="K29" i="2"/>
  <c r="I29" i="2"/>
  <c r="D29" i="2"/>
  <c r="L28" i="2"/>
  <c r="K28" i="2"/>
  <c r="I28" i="2"/>
  <c r="D28" i="2"/>
  <c r="L27" i="2"/>
  <c r="K27" i="2"/>
  <c r="I27" i="2"/>
  <c r="D27" i="2"/>
  <c r="L26" i="2"/>
  <c r="K26" i="2"/>
  <c r="I26" i="2"/>
  <c r="D26" i="2"/>
  <c r="L25" i="2"/>
  <c r="K25" i="2"/>
  <c r="I25" i="2"/>
  <c r="D25" i="2"/>
  <c r="L24" i="2"/>
  <c r="K24" i="2"/>
  <c r="I24" i="2"/>
  <c r="D24" i="2"/>
  <c r="L23" i="2"/>
  <c r="K23" i="2"/>
  <c r="I23" i="2"/>
  <c r="D23" i="2"/>
  <c r="L22" i="2"/>
  <c r="K22" i="2"/>
  <c r="I22" i="2"/>
  <c r="D22" i="2"/>
  <c r="L21" i="2"/>
  <c r="K21" i="2"/>
  <c r="I21" i="2"/>
  <c r="D21" i="2"/>
  <c r="L20" i="2"/>
  <c r="K20" i="2"/>
  <c r="I20" i="2"/>
  <c r="D20" i="2"/>
  <c r="L19" i="2"/>
  <c r="K19" i="2"/>
  <c r="I19" i="2"/>
  <c r="D19" i="2"/>
  <c r="L18" i="2"/>
  <c r="K18" i="2"/>
  <c r="I18" i="2"/>
  <c r="D18" i="2"/>
  <c r="L17" i="2"/>
  <c r="K17" i="2"/>
  <c r="I17" i="2"/>
  <c r="D17" i="2"/>
  <c r="L16" i="2"/>
  <c r="K16" i="2"/>
  <c r="I16" i="2"/>
  <c r="D16" i="2"/>
  <c r="L15" i="2"/>
  <c r="K15" i="2"/>
  <c r="I15" i="2"/>
  <c r="D15" i="2"/>
  <c r="L14" i="2"/>
  <c r="K14" i="2"/>
  <c r="I14" i="2"/>
  <c r="D14" i="2"/>
  <c r="L13" i="2"/>
  <c r="K13" i="2"/>
  <c r="I13" i="2"/>
  <c r="D13" i="2"/>
  <c r="L12" i="2"/>
  <c r="K12" i="2"/>
  <c r="I12" i="2"/>
  <c r="D12" i="2"/>
  <c r="L11" i="2"/>
  <c r="K11" i="2"/>
  <c r="I11" i="2"/>
  <c r="D11" i="2"/>
  <c r="L10" i="2"/>
  <c r="K10" i="2"/>
  <c r="I10" i="2"/>
  <c r="D10" i="2"/>
  <c r="L9" i="2"/>
  <c r="K9" i="2"/>
  <c r="I9" i="2"/>
  <c r="D9" i="2"/>
  <c r="L8" i="2"/>
  <c r="K8" i="2"/>
  <c r="I8" i="2"/>
  <c r="D8" i="2"/>
  <c r="L7" i="2"/>
  <c r="K7" i="2"/>
  <c r="I7" i="2"/>
  <c r="D7" i="2"/>
  <c r="L6" i="2"/>
  <c r="K6" i="2"/>
  <c r="I6" i="2"/>
  <c r="I38" i="2" s="1"/>
  <c r="D6" i="2"/>
  <c r="L38" i="2" l="1"/>
</calcChain>
</file>

<file path=xl/sharedStrings.xml><?xml version="1.0" encoding="utf-8"?>
<sst xmlns="http://schemas.openxmlformats.org/spreadsheetml/2006/main" count="179" uniqueCount="46">
  <si>
    <t>附件2</t>
  </si>
  <si>
    <t>清远市新建商品住房销售价格备案表</t>
  </si>
  <si>
    <t>房地产开发企业名称或中介服务机构名称：清远市兴海投资置业发展有限公司</t>
  </si>
  <si>
    <t>项目(楼盘)名称：</t>
  </si>
  <si>
    <t>清远保利花园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</si>
  <si>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</si>
  <si>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</si>
  <si>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</si>
  <si>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</si>
  <si>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</si>
  <si>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</si>
  <si>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</si>
  <si>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</si>
  <si>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</si>
  <si>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</si>
  <si>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</si>
  <si>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</si>
  <si>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</si>
  <si>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</si>
  <si>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</si>
  <si>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5栋</t>
  </si>
  <si>
    <t>34</t>
  </si>
  <si>
    <t>四房两厅</t>
  </si>
  <si>
    <t>待售</t>
  </si>
  <si>
    <t>带精装修1500元/㎡</t>
  </si>
  <si>
    <t>32</t>
  </si>
  <si>
    <t>31</t>
  </si>
  <si>
    <t>30</t>
  </si>
  <si>
    <t>29</t>
  </si>
  <si>
    <t>28</t>
  </si>
  <si>
    <t>24</t>
  </si>
  <si>
    <t>23</t>
  </si>
  <si>
    <t>18</t>
  </si>
  <si>
    <t>14</t>
  </si>
  <si>
    <t>三房两厅</t>
  </si>
  <si>
    <t>33</t>
  </si>
  <si>
    <t>22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</si>
  <si>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</si>
  <si>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2.上述“价格”指毛坯房价格（不含室内装修），有备注的除外。
3.建筑面积=套内建筑面积+分摊的共有建筑面积。</t>
  </si>
  <si>
    <t>备案机关：</t>
  </si>
  <si>
    <t>企业物价员：  骆坤</t>
  </si>
  <si>
    <t>价格举报投诉电话：12345</t>
  </si>
  <si>
    <t xml:space="preserve">      企业投诉电话：13413561112（0763-5858888）</t>
  </si>
  <si>
    <t>本表一式两份</t>
  </si>
  <si>
    <t>2.9</t>
  </si>
  <si>
    <t xml:space="preserve">   本栋销售住宅共 32套，销售住宅总建筑面积：3770.21㎡，套内面积：3035.40㎡，分摊面积：734.81㎡，销售均价：7920.06元/㎡（建筑面积）,9837.35元/㎡（套内建筑面积）。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</si>
</sst>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13">
    <font>
      <sz val="12"/>
      <name val="宋体"/>
      <charset val="134"/>
    </font>
    <font>
      <sz val="14"/>
      <name val="黑体"/>
      <family val="3"/>
      <charset val="134"/>
    </font>
    <font>
      <sz val="14"/>
      <name val="方正小标宋简体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name val="Times New Roman"/>
      <family val="1"/>
    </font>
    <font>
      <sz val="10"/>
      <name val="Times New Roman"/>
      <family val="1"/>
    </font>
    <font>
      <sz val="10"/>
      <color theme="1"/>
      <name val="宋体"/>
      <family val="3"/>
      <charset val="134"/>
    </font>
    <font>
      <sz val="11"/>
      <name val="宋体"/>
      <family val="3"/>
      <charset val="134"/>
    </font>
    <font>
      <sz val="8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177" fontId="5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6" fillId="2" borderId="2" xfId="0" applyNumberFormat="1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177" fontId="6" fillId="2" borderId="3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horizontal="center" vertical="center" wrapText="1"/>
    </xf>
    <xf numFmtId="2" fontId="7" fillId="2" borderId="3" xfId="2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5" xfId="3"/>
    <cellStyle name="常规 5 2" xfId="2"/>
    <cellStyle name="常规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5"/>
  <sheetViews>
    <sheetView tabSelected="1" workbookViewId="0">
      <selection activeCell="R6" sqref="R6"/>
    </sheetView>
  </sheetViews>
  <sheetFormatPr defaultColWidth="9" defaultRowHeight="14.25"/>
  <cols>
    <col min="1" max="1" width="6.75" style="2" customWidth="1"/>
    <col min="2" max="2" width="7.875" style="2" customWidth="1"/>
    <col min="3" max="3" width="5.75" style="2" customWidth="1"/>
    <col min="4" max="4" width="8.375" style="2" hidden="1" customWidth="1"/>
    <col min="5" max="5" width="6.375" style="2" customWidth="1"/>
    <col min="6" max="6" width="12.375" style="2" customWidth="1"/>
    <col min="7" max="7" width="6.125" style="2" customWidth="1"/>
    <col min="8" max="8" width="9.75" style="3" customWidth="1"/>
    <col min="9" max="9" width="11.5" style="3" customWidth="1"/>
    <col min="10" max="10" width="10.75" style="3" customWidth="1"/>
    <col min="11" max="11" width="13.375" style="3" customWidth="1"/>
    <col min="12" max="12" width="14.875" style="3" customWidth="1"/>
    <col min="13" max="13" width="12.75" style="3" customWidth="1"/>
    <col min="14" max="14" width="12.25" style="2" customWidth="1"/>
    <col min="15" max="15" width="5.375" style="2" customWidth="1"/>
    <col min="16" max="16" width="22.625" style="4" customWidth="1"/>
  </cols>
  <sheetData>
    <row r="1" spans="1:16" ht="18" customHeight="1">
      <c r="A1" s="26" t="s">
        <v>0</v>
      </c>
      <c r="B1" s="26"/>
    </row>
    <row r="2" spans="1:16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 ht="17.25" customHeight="1">
      <c r="A3" s="5" t="s">
        <v>2</v>
      </c>
      <c r="B3" s="5"/>
      <c r="C3" s="5"/>
      <c r="D3" s="5"/>
      <c r="E3" s="5"/>
      <c r="F3" s="5"/>
      <c r="G3" s="5"/>
      <c r="H3" s="6"/>
      <c r="I3" s="6"/>
      <c r="J3" s="6" t="s">
        <v>3</v>
      </c>
      <c r="K3" s="16" t="s">
        <v>4</v>
      </c>
      <c r="L3" s="16"/>
      <c r="M3" s="16"/>
      <c r="N3" s="5"/>
      <c r="O3" s="5"/>
      <c r="P3" s="5"/>
    </row>
    <row r="4" spans="1:16" ht="30" customHeight="1">
      <c r="A4" s="35" t="s">
        <v>5</v>
      </c>
      <c r="B4" s="34" t="s">
        <v>6</v>
      </c>
      <c r="C4" s="34" t="s">
        <v>7</v>
      </c>
      <c r="D4" s="7"/>
      <c r="E4" s="34" t="s">
        <v>8</v>
      </c>
      <c r="F4" s="34" t="s">
        <v>9</v>
      </c>
      <c r="G4" s="34" t="s">
        <v>10</v>
      </c>
      <c r="H4" s="34" t="s">
        <v>11</v>
      </c>
      <c r="I4" s="34" t="s">
        <v>12</v>
      </c>
      <c r="J4" s="39" t="s">
        <v>13</v>
      </c>
      <c r="K4" s="34" t="s">
        <v>14</v>
      </c>
      <c r="L4" s="34" t="s">
        <v>15</v>
      </c>
      <c r="M4" s="39" t="s">
        <v>16</v>
      </c>
      <c r="N4" s="39" t="s">
        <v>17</v>
      </c>
      <c r="O4" s="34" t="s">
        <v>18</v>
      </c>
      <c r="P4" s="35" t="s">
        <v>19</v>
      </c>
    </row>
    <row r="5" spans="1:16" ht="3.75" hidden="1" customHeight="1">
      <c r="A5" s="35"/>
      <c r="B5" s="34"/>
      <c r="C5" s="34"/>
      <c r="D5" s="7"/>
      <c r="E5" s="34"/>
      <c r="F5" s="34"/>
      <c r="G5" s="34"/>
      <c r="H5" s="34"/>
      <c r="I5" s="34"/>
      <c r="J5" s="40"/>
      <c r="K5" s="34"/>
      <c r="L5" s="34"/>
      <c r="M5" s="40"/>
      <c r="N5" s="40"/>
      <c r="O5" s="34"/>
      <c r="P5" s="35"/>
    </row>
    <row r="6" spans="1:16" ht="12.75" customHeight="1">
      <c r="A6" s="8">
        <v>1</v>
      </c>
      <c r="B6" s="9" t="s">
        <v>20</v>
      </c>
      <c r="C6" s="10">
        <v>3401</v>
      </c>
      <c r="D6" s="10" t="str">
        <f>B6&amp;-C6</f>
        <v>5栋-3401</v>
      </c>
      <c r="E6" s="10" t="s">
        <v>21</v>
      </c>
      <c r="F6" s="9" t="s">
        <v>22</v>
      </c>
      <c r="G6" s="9">
        <v>2.9</v>
      </c>
      <c r="H6" s="48">
        <v>125.1</v>
      </c>
      <c r="I6" s="9">
        <f>H6-J6</f>
        <v>24.379999999999995</v>
      </c>
      <c r="J6" s="11">
        <v>100.72</v>
      </c>
      <c r="K6" s="17">
        <f t="shared" ref="K6:K35" si="0">M6/H6</f>
        <v>7640.9729359369639</v>
      </c>
      <c r="L6" s="17">
        <f t="shared" ref="L6:L35" si="1">M6/J6</f>
        <v>9490.5253602632474</v>
      </c>
      <c r="M6" s="17">
        <v>955885.7142857142</v>
      </c>
      <c r="N6" s="19"/>
      <c r="O6" s="20" t="s">
        <v>23</v>
      </c>
      <c r="P6" s="21" t="s">
        <v>24</v>
      </c>
    </row>
    <row r="7" spans="1:16" ht="12.75" customHeight="1">
      <c r="A7" s="8">
        <v>2</v>
      </c>
      <c r="B7" s="9" t="s">
        <v>20</v>
      </c>
      <c r="C7" s="10">
        <v>3201</v>
      </c>
      <c r="D7" s="10" t="str">
        <f t="shared" ref="D7:D37" si="2">B7&amp;-C7</f>
        <v>5栋-3201</v>
      </c>
      <c r="E7" s="10" t="s">
        <v>25</v>
      </c>
      <c r="F7" s="9" t="s">
        <v>22</v>
      </c>
      <c r="G7" s="9">
        <v>2.9</v>
      </c>
      <c r="H7" s="48">
        <v>125.1</v>
      </c>
      <c r="I7" s="9">
        <f t="shared" ref="I7:I35" si="3">H7-J7</f>
        <v>24.379999999999995</v>
      </c>
      <c r="J7" s="11">
        <v>100.72</v>
      </c>
      <c r="K7" s="17">
        <f t="shared" si="0"/>
        <v>7821.4702962904403</v>
      </c>
      <c r="L7" s="17">
        <f t="shared" si="1"/>
        <v>9714.7134041494646</v>
      </c>
      <c r="M7" s="17">
        <v>978465.93406593404</v>
      </c>
      <c r="N7" s="19"/>
      <c r="O7" s="20" t="s">
        <v>23</v>
      </c>
      <c r="P7" s="21" t="s">
        <v>24</v>
      </c>
    </row>
    <row r="8" spans="1:16" ht="12.75" customHeight="1">
      <c r="A8" s="8">
        <v>3</v>
      </c>
      <c r="B8" s="9" t="s">
        <v>20</v>
      </c>
      <c r="C8" s="10">
        <v>3101</v>
      </c>
      <c r="D8" s="10" t="str">
        <f t="shared" si="2"/>
        <v>5栋-3101</v>
      </c>
      <c r="E8" s="10" t="s">
        <v>26</v>
      </c>
      <c r="F8" s="9" t="s">
        <v>22</v>
      </c>
      <c r="G8" s="9">
        <v>2.9</v>
      </c>
      <c r="H8" s="48">
        <v>125.1</v>
      </c>
      <c r="I8" s="9">
        <f t="shared" si="3"/>
        <v>24.379999999999995</v>
      </c>
      <c r="J8" s="11">
        <v>100.72</v>
      </c>
      <c r="K8" s="17">
        <f t="shared" si="0"/>
        <v>7821.4702962904403</v>
      </c>
      <c r="L8" s="17">
        <f t="shared" si="1"/>
        <v>9714.7134041494646</v>
      </c>
      <c r="M8" s="17">
        <v>978465.93406593404</v>
      </c>
      <c r="N8" s="19"/>
      <c r="O8" s="20" t="s">
        <v>23</v>
      </c>
      <c r="P8" s="21" t="s">
        <v>24</v>
      </c>
    </row>
    <row r="9" spans="1:16" ht="12.75" customHeight="1">
      <c r="A9" s="8">
        <v>4</v>
      </c>
      <c r="B9" s="9" t="s">
        <v>20</v>
      </c>
      <c r="C9" s="10">
        <v>3001</v>
      </c>
      <c r="D9" s="10" t="str">
        <f t="shared" si="2"/>
        <v>5栋-3001</v>
      </c>
      <c r="E9" s="10" t="s">
        <v>27</v>
      </c>
      <c r="F9" s="9" t="s">
        <v>22</v>
      </c>
      <c r="G9" s="9">
        <v>2.9</v>
      </c>
      <c r="H9" s="48">
        <v>125.1</v>
      </c>
      <c r="I9" s="9">
        <f t="shared" si="3"/>
        <v>24.379999999999995</v>
      </c>
      <c r="J9" s="11">
        <v>100.72</v>
      </c>
      <c r="K9" s="17">
        <f t="shared" si="0"/>
        <v>7821.4702962904403</v>
      </c>
      <c r="L9" s="17">
        <f t="shared" si="1"/>
        <v>9714.7134041494646</v>
      </c>
      <c r="M9" s="17">
        <v>978465.93406593404</v>
      </c>
      <c r="N9" s="19"/>
      <c r="O9" s="20" t="s">
        <v>23</v>
      </c>
      <c r="P9" s="21" t="s">
        <v>24</v>
      </c>
    </row>
    <row r="10" spans="1:16" ht="12.75" customHeight="1">
      <c r="A10" s="8">
        <v>5</v>
      </c>
      <c r="B10" s="9" t="s">
        <v>20</v>
      </c>
      <c r="C10" s="10">
        <v>2901</v>
      </c>
      <c r="D10" s="10" t="str">
        <f t="shared" si="2"/>
        <v>5栋-2901</v>
      </c>
      <c r="E10" s="10" t="s">
        <v>28</v>
      </c>
      <c r="F10" s="9" t="s">
        <v>22</v>
      </c>
      <c r="G10" s="9">
        <v>2.9</v>
      </c>
      <c r="H10" s="48">
        <v>125.1</v>
      </c>
      <c r="I10" s="9">
        <f t="shared" si="3"/>
        <v>24.379999999999995</v>
      </c>
      <c r="J10" s="11">
        <v>100.72</v>
      </c>
      <c r="K10" s="17">
        <f t="shared" si="0"/>
        <v>8062.1305153679259</v>
      </c>
      <c r="L10" s="17">
        <f t="shared" si="1"/>
        <v>10013.627159179185</v>
      </c>
      <c r="M10" s="17">
        <v>1008572.5274725275</v>
      </c>
      <c r="N10" s="19"/>
      <c r="O10" s="20" t="s">
        <v>23</v>
      </c>
      <c r="P10" s="21" t="s">
        <v>24</v>
      </c>
    </row>
    <row r="11" spans="1:16" ht="12.75" customHeight="1">
      <c r="A11" s="8">
        <v>6</v>
      </c>
      <c r="B11" s="9" t="s">
        <v>20</v>
      </c>
      <c r="C11" s="10">
        <v>2801</v>
      </c>
      <c r="D11" s="10" t="str">
        <f t="shared" si="2"/>
        <v>5栋-2801</v>
      </c>
      <c r="E11" s="10" t="s">
        <v>29</v>
      </c>
      <c r="F11" s="9" t="s">
        <v>22</v>
      </c>
      <c r="G11" s="9">
        <v>2.9</v>
      </c>
      <c r="H11" s="48">
        <v>125.1</v>
      </c>
      <c r="I11" s="9">
        <f t="shared" si="3"/>
        <v>24.379999999999995</v>
      </c>
      <c r="J11" s="11">
        <v>100.72</v>
      </c>
      <c r="K11" s="17">
        <f t="shared" si="0"/>
        <v>8062.1305153679259</v>
      </c>
      <c r="L11" s="17">
        <f t="shared" si="1"/>
        <v>10013.627159179185</v>
      </c>
      <c r="M11" s="17">
        <v>1008572.5274725275</v>
      </c>
      <c r="N11" s="19"/>
      <c r="O11" s="20" t="s">
        <v>23</v>
      </c>
      <c r="P11" s="21" t="s">
        <v>24</v>
      </c>
    </row>
    <row r="12" spans="1:16" ht="12.75" customHeight="1">
      <c r="A12" s="8">
        <v>7</v>
      </c>
      <c r="B12" s="9" t="s">
        <v>20</v>
      </c>
      <c r="C12" s="10">
        <v>2401</v>
      </c>
      <c r="D12" s="10" t="str">
        <f t="shared" si="2"/>
        <v>5栋-2401</v>
      </c>
      <c r="E12" s="10" t="s">
        <v>30</v>
      </c>
      <c r="F12" s="9" t="s">
        <v>22</v>
      </c>
      <c r="G12" s="9">
        <v>2.9</v>
      </c>
      <c r="H12" s="48">
        <v>125.1</v>
      </c>
      <c r="I12" s="9">
        <f t="shared" si="3"/>
        <v>24.379999999999995</v>
      </c>
      <c r="J12" s="11">
        <v>100.72</v>
      </c>
      <c r="K12" s="17">
        <f t="shared" si="0"/>
        <v>8062.1305153679259</v>
      </c>
      <c r="L12" s="17">
        <f t="shared" si="1"/>
        <v>10013.627159179185</v>
      </c>
      <c r="M12" s="17">
        <v>1008572.5274725275</v>
      </c>
      <c r="N12" s="19"/>
      <c r="O12" s="20" t="s">
        <v>23</v>
      </c>
      <c r="P12" s="21" t="s">
        <v>24</v>
      </c>
    </row>
    <row r="13" spans="1:16" ht="12.75" customHeight="1">
      <c r="A13" s="8">
        <v>8</v>
      </c>
      <c r="B13" s="9" t="s">
        <v>20</v>
      </c>
      <c r="C13" s="10">
        <v>2301</v>
      </c>
      <c r="D13" s="10" t="str">
        <f t="shared" si="2"/>
        <v>5栋-2301</v>
      </c>
      <c r="E13" s="10" t="s">
        <v>31</v>
      </c>
      <c r="F13" s="9" t="s">
        <v>22</v>
      </c>
      <c r="G13" s="9">
        <v>2.9</v>
      </c>
      <c r="H13" s="48">
        <v>125.1</v>
      </c>
      <c r="I13" s="9">
        <f t="shared" si="3"/>
        <v>24.379999999999995</v>
      </c>
      <c r="J13" s="11">
        <v>100.72</v>
      </c>
      <c r="K13" s="17">
        <f t="shared" si="0"/>
        <v>8062.1305153679259</v>
      </c>
      <c r="L13" s="17">
        <f t="shared" si="1"/>
        <v>10013.627159179185</v>
      </c>
      <c r="M13" s="17">
        <v>1008572.5274725275</v>
      </c>
      <c r="N13" s="19"/>
      <c r="O13" s="20" t="s">
        <v>23</v>
      </c>
      <c r="P13" s="21" t="s">
        <v>24</v>
      </c>
    </row>
    <row r="14" spans="1:16" ht="12.75" customHeight="1">
      <c r="A14" s="8">
        <v>9</v>
      </c>
      <c r="B14" s="9" t="s">
        <v>20</v>
      </c>
      <c r="C14" s="10">
        <v>1801</v>
      </c>
      <c r="D14" s="10" t="str">
        <f t="shared" si="2"/>
        <v>5栋-1801</v>
      </c>
      <c r="E14" s="10" t="s">
        <v>32</v>
      </c>
      <c r="F14" s="9" t="s">
        <v>22</v>
      </c>
      <c r="G14" s="9">
        <v>2.9</v>
      </c>
      <c r="H14" s="48">
        <v>125.1</v>
      </c>
      <c r="I14" s="9">
        <f t="shared" si="3"/>
        <v>24.379999999999995</v>
      </c>
      <c r="J14" s="11">
        <v>100.72</v>
      </c>
      <c r="K14" s="17">
        <f t="shared" si="0"/>
        <v>7821.4702962904403</v>
      </c>
      <c r="L14" s="17">
        <f t="shared" si="1"/>
        <v>9714.7134041494646</v>
      </c>
      <c r="M14" s="17">
        <v>978465.93406593404</v>
      </c>
      <c r="N14" s="19"/>
      <c r="O14" s="20" t="s">
        <v>23</v>
      </c>
      <c r="P14" s="21" t="s">
        <v>24</v>
      </c>
    </row>
    <row r="15" spans="1:16" ht="12.75" customHeight="1">
      <c r="A15" s="8">
        <v>10</v>
      </c>
      <c r="B15" s="9" t="s">
        <v>20</v>
      </c>
      <c r="C15" s="10">
        <v>1401</v>
      </c>
      <c r="D15" s="10" t="str">
        <f t="shared" si="2"/>
        <v>5栋-1401</v>
      </c>
      <c r="E15" s="10" t="s">
        <v>33</v>
      </c>
      <c r="F15" s="9" t="s">
        <v>22</v>
      </c>
      <c r="G15" s="9">
        <v>2.9</v>
      </c>
      <c r="H15" s="48">
        <v>125.1</v>
      </c>
      <c r="I15" s="9">
        <f t="shared" si="3"/>
        <v>24.379999999999995</v>
      </c>
      <c r="J15" s="11">
        <v>100.72</v>
      </c>
      <c r="K15" s="17">
        <f t="shared" si="0"/>
        <v>7821.4702962904403</v>
      </c>
      <c r="L15" s="17">
        <f t="shared" si="1"/>
        <v>9714.7134041494646</v>
      </c>
      <c r="M15" s="17">
        <v>978465.93406593404</v>
      </c>
      <c r="N15" s="19"/>
      <c r="O15" s="20" t="s">
        <v>23</v>
      </c>
      <c r="P15" s="21" t="s">
        <v>24</v>
      </c>
    </row>
    <row r="16" spans="1:16" ht="12.75" customHeight="1">
      <c r="A16" s="8">
        <v>11</v>
      </c>
      <c r="B16" s="9" t="s">
        <v>20</v>
      </c>
      <c r="C16" s="10">
        <v>401</v>
      </c>
      <c r="D16" s="10" t="str">
        <f t="shared" si="2"/>
        <v>5栋-401</v>
      </c>
      <c r="E16" s="10">
        <v>4</v>
      </c>
      <c r="F16" s="9" t="s">
        <v>22</v>
      </c>
      <c r="G16" s="9">
        <v>2.9</v>
      </c>
      <c r="H16" s="48">
        <v>125.1</v>
      </c>
      <c r="I16" s="9">
        <f t="shared" si="3"/>
        <v>24.379999999999995</v>
      </c>
      <c r="J16" s="11">
        <v>100.72</v>
      </c>
      <c r="K16" s="17">
        <f t="shared" si="0"/>
        <v>7821.4702962904403</v>
      </c>
      <c r="L16" s="17">
        <f t="shared" si="1"/>
        <v>9714.7134041494646</v>
      </c>
      <c r="M16" s="17">
        <v>978465.93406593404</v>
      </c>
      <c r="N16" s="19"/>
      <c r="O16" s="20" t="s">
        <v>23</v>
      </c>
      <c r="P16" s="21" t="s">
        <v>24</v>
      </c>
    </row>
    <row r="17" spans="1:16" ht="12.75" customHeight="1">
      <c r="A17" s="8">
        <v>12</v>
      </c>
      <c r="B17" s="9" t="s">
        <v>20</v>
      </c>
      <c r="C17" s="10">
        <v>301</v>
      </c>
      <c r="D17" s="10" t="str">
        <f t="shared" si="2"/>
        <v>5栋-301</v>
      </c>
      <c r="E17" s="10">
        <v>3</v>
      </c>
      <c r="F17" s="9" t="s">
        <v>22</v>
      </c>
      <c r="G17" s="9">
        <v>2.9</v>
      </c>
      <c r="H17" s="48">
        <v>125.1</v>
      </c>
      <c r="I17" s="9">
        <f t="shared" si="3"/>
        <v>24.379999999999995</v>
      </c>
      <c r="J17" s="11">
        <v>100.72</v>
      </c>
      <c r="K17" s="17">
        <f t="shared" si="0"/>
        <v>7821.4702962904403</v>
      </c>
      <c r="L17" s="17">
        <f t="shared" si="1"/>
        <v>9714.7134041494646</v>
      </c>
      <c r="M17" s="17">
        <v>978465.93406593404</v>
      </c>
      <c r="N17" s="19"/>
      <c r="O17" s="20" t="s">
        <v>23</v>
      </c>
      <c r="P17" s="21" t="s">
        <v>24</v>
      </c>
    </row>
    <row r="18" spans="1:16" ht="12.75" customHeight="1">
      <c r="A18" s="8">
        <v>13</v>
      </c>
      <c r="B18" s="9" t="s">
        <v>20</v>
      </c>
      <c r="C18" s="10">
        <v>201</v>
      </c>
      <c r="D18" s="10" t="str">
        <f t="shared" si="2"/>
        <v>5栋-201</v>
      </c>
      <c r="E18" s="10">
        <v>2</v>
      </c>
      <c r="F18" s="9" t="s">
        <v>22</v>
      </c>
      <c r="G18" s="9">
        <v>2.9</v>
      </c>
      <c r="H18" s="48">
        <v>125.1</v>
      </c>
      <c r="I18" s="9">
        <f t="shared" si="3"/>
        <v>24.379999999999995</v>
      </c>
      <c r="J18" s="11">
        <v>100.72</v>
      </c>
      <c r="K18" s="17">
        <f t="shared" si="0"/>
        <v>7821.4702962904403</v>
      </c>
      <c r="L18" s="17">
        <f t="shared" si="1"/>
        <v>9714.7134041494646</v>
      </c>
      <c r="M18" s="17">
        <v>978465.93406593404</v>
      </c>
      <c r="N18" s="19"/>
      <c r="O18" s="20" t="s">
        <v>23</v>
      </c>
      <c r="P18" s="21" t="s">
        <v>24</v>
      </c>
    </row>
    <row r="19" spans="1:16" ht="12.75" customHeight="1">
      <c r="A19" s="8">
        <v>14</v>
      </c>
      <c r="B19" s="9" t="s">
        <v>20</v>
      </c>
      <c r="C19" s="10">
        <v>101</v>
      </c>
      <c r="D19" s="10" t="str">
        <f t="shared" si="2"/>
        <v>5栋-101</v>
      </c>
      <c r="E19" s="10">
        <v>1</v>
      </c>
      <c r="F19" s="9" t="s">
        <v>22</v>
      </c>
      <c r="G19" s="9">
        <v>2.9</v>
      </c>
      <c r="H19" s="48">
        <v>125.1</v>
      </c>
      <c r="I19" s="9">
        <f t="shared" si="3"/>
        <v>24.379999999999995</v>
      </c>
      <c r="J19" s="11">
        <v>100.72</v>
      </c>
      <c r="K19" s="17">
        <f t="shared" si="0"/>
        <v>7701.1357946609751</v>
      </c>
      <c r="L19" s="17">
        <f t="shared" si="1"/>
        <v>9565.2510714067503</v>
      </c>
      <c r="M19" s="17">
        <v>963412.08791208791</v>
      </c>
      <c r="N19" s="19"/>
      <c r="O19" s="20" t="s">
        <v>23</v>
      </c>
      <c r="P19" s="21" t="s">
        <v>24</v>
      </c>
    </row>
    <row r="20" spans="1:16" ht="12.75" customHeight="1">
      <c r="A20" s="8">
        <v>15</v>
      </c>
      <c r="B20" s="9" t="s">
        <v>20</v>
      </c>
      <c r="C20" s="10">
        <v>3402</v>
      </c>
      <c r="D20" s="10" t="str">
        <f t="shared" si="2"/>
        <v>5栋-3402</v>
      </c>
      <c r="E20" s="10" t="s">
        <v>21</v>
      </c>
      <c r="F20" s="9" t="s">
        <v>34</v>
      </c>
      <c r="G20" s="9">
        <v>2.9</v>
      </c>
      <c r="H20" s="11">
        <v>103.79</v>
      </c>
      <c r="I20" s="9">
        <f t="shared" si="3"/>
        <v>20.230000000000004</v>
      </c>
      <c r="J20" s="11">
        <v>83.56</v>
      </c>
      <c r="K20" s="17">
        <f t="shared" si="0"/>
        <v>7640.9783491390581</v>
      </c>
      <c r="L20" s="17">
        <f t="shared" si="1"/>
        <v>9490.8705463995066</v>
      </c>
      <c r="M20" s="17">
        <v>793057.14285714284</v>
      </c>
      <c r="N20" s="19"/>
      <c r="O20" s="20" t="s">
        <v>23</v>
      </c>
      <c r="P20" s="21" t="s">
        <v>24</v>
      </c>
    </row>
    <row r="21" spans="1:16" ht="12.75" customHeight="1">
      <c r="A21" s="8">
        <v>16</v>
      </c>
      <c r="B21" s="9" t="s">
        <v>20</v>
      </c>
      <c r="C21" s="10">
        <v>3302</v>
      </c>
      <c r="D21" s="10" t="str">
        <f t="shared" si="2"/>
        <v>5栋-3302</v>
      </c>
      <c r="E21" s="10" t="s">
        <v>35</v>
      </c>
      <c r="F21" s="9" t="s">
        <v>34</v>
      </c>
      <c r="G21" s="9">
        <v>2.9</v>
      </c>
      <c r="H21" s="11">
        <v>103.79</v>
      </c>
      <c r="I21" s="9">
        <f t="shared" si="3"/>
        <v>20.230000000000004</v>
      </c>
      <c r="J21" s="11">
        <v>83.56</v>
      </c>
      <c r="K21" s="17">
        <f t="shared" si="0"/>
        <v>7821.467481357643</v>
      </c>
      <c r="L21" s="17">
        <f t="shared" si="1"/>
        <v>9715.0563653675181</v>
      </c>
      <c r="M21" s="17">
        <v>811790.10989010986</v>
      </c>
      <c r="N21" s="19"/>
      <c r="O21" s="20" t="s">
        <v>23</v>
      </c>
      <c r="P21" s="21" t="s">
        <v>24</v>
      </c>
    </row>
    <row r="22" spans="1:16" ht="12.75" customHeight="1">
      <c r="A22" s="8">
        <v>17</v>
      </c>
      <c r="B22" s="9" t="s">
        <v>20</v>
      </c>
      <c r="C22" s="10">
        <v>3202</v>
      </c>
      <c r="D22" s="10" t="str">
        <f t="shared" si="2"/>
        <v>5栋-3202</v>
      </c>
      <c r="E22" s="10" t="s">
        <v>25</v>
      </c>
      <c r="F22" s="9" t="s">
        <v>34</v>
      </c>
      <c r="G22" s="9">
        <v>2.9</v>
      </c>
      <c r="H22" s="11">
        <v>103.79</v>
      </c>
      <c r="I22" s="9">
        <f t="shared" si="3"/>
        <v>20.230000000000004</v>
      </c>
      <c r="J22" s="11">
        <v>83.56</v>
      </c>
      <c r="K22" s="17">
        <f t="shared" si="0"/>
        <v>7821.467481357643</v>
      </c>
      <c r="L22" s="17">
        <f t="shared" si="1"/>
        <v>9715.0563653675181</v>
      </c>
      <c r="M22" s="17">
        <v>811790.10989010986</v>
      </c>
      <c r="N22" s="19"/>
      <c r="O22" s="20" t="s">
        <v>23</v>
      </c>
      <c r="P22" s="21" t="s">
        <v>24</v>
      </c>
    </row>
    <row r="23" spans="1:16" ht="12.75" customHeight="1">
      <c r="A23" s="8">
        <v>18</v>
      </c>
      <c r="B23" s="9" t="s">
        <v>20</v>
      </c>
      <c r="C23" s="10">
        <v>3102</v>
      </c>
      <c r="D23" s="10" t="str">
        <f t="shared" si="2"/>
        <v>5栋-3102</v>
      </c>
      <c r="E23" s="10" t="s">
        <v>26</v>
      </c>
      <c r="F23" s="9" t="s">
        <v>34</v>
      </c>
      <c r="G23" s="9">
        <v>2.9</v>
      </c>
      <c r="H23" s="11">
        <v>103.79</v>
      </c>
      <c r="I23" s="9">
        <f t="shared" si="3"/>
        <v>20.230000000000004</v>
      </c>
      <c r="J23" s="11">
        <v>83.56</v>
      </c>
      <c r="K23" s="17">
        <f t="shared" si="0"/>
        <v>7821.467481357643</v>
      </c>
      <c r="L23" s="17">
        <f t="shared" si="1"/>
        <v>9715.0563653675181</v>
      </c>
      <c r="M23" s="17">
        <v>811790.10989010986</v>
      </c>
      <c r="N23" s="19"/>
      <c r="O23" s="20" t="s">
        <v>23</v>
      </c>
      <c r="P23" s="21" t="s">
        <v>24</v>
      </c>
    </row>
    <row r="24" spans="1:16" ht="12.75" customHeight="1">
      <c r="A24" s="8">
        <v>19</v>
      </c>
      <c r="B24" s="9" t="s">
        <v>20</v>
      </c>
      <c r="C24" s="10">
        <v>3002</v>
      </c>
      <c r="D24" s="10" t="str">
        <f t="shared" si="2"/>
        <v>5栋-3002</v>
      </c>
      <c r="E24" s="10" t="s">
        <v>27</v>
      </c>
      <c r="F24" s="9" t="s">
        <v>34</v>
      </c>
      <c r="G24" s="9">
        <v>2.9</v>
      </c>
      <c r="H24" s="11">
        <v>103.79</v>
      </c>
      <c r="I24" s="9">
        <f t="shared" si="3"/>
        <v>20.230000000000004</v>
      </c>
      <c r="J24" s="11">
        <v>83.56</v>
      </c>
      <c r="K24" s="17">
        <f t="shared" si="0"/>
        <v>7821.467481357643</v>
      </c>
      <c r="L24" s="17">
        <f t="shared" si="1"/>
        <v>9715.0563653675181</v>
      </c>
      <c r="M24" s="17">
        <v>811790.10989010986</v>
      </c>
      <c r="N24" s="19"/>
      <c r="O24" s="20" t="s">
        <v>23</v>
      </c>
      <c r="P24" s="21" t="s">
        <v>24</v>
      </c>
    </row>
    <row r="25" spans="1:16" ht="12.75" customHeight="1">
      <c r="A25" s="8">
        <v>20</v>
      </c>
      <c r="B25" s="9" t="s">
        <v>20</v>
      </c>
      <c r="C25" s="10">
        <v>2402</v>
      </c>
      <c r="D25" s="10" t="str">
        <f t="shared" si="2"/>
        <v>5栋-2402</v>
      </c>
      <c r="E25" s="10" t="s">
        <v>30</v>
      </c>
      <c r="F25" s="9" t="s">
        <v>34</v>
      </c>
      <c r="G25" s="9">
        <v>2.9</v>
      </c>
      <c r="H25" s="11">
        <v>103.79</v>
      </c>
      <c r="I25" s="9">
        <f t="shared" si="3"/>
        <v>20.230000000000004</v>
      </c>
      <c r="J25" s="11">
        <v>83.56</v>
      </c>
      <c r="K25" s="17">
        <f t="shared" si="0"/>
        <v>8062.1267161396254</v>
      </c>
      <c r="L25" s="17">
        <f t="shared" si="1"/>
        <v>10013.979558019768</v>
      </c>
      <c r="M25" s="17">
        <v>836768.13186813181</v>
      </c>
      <c r="N25" s="19"/>
      <c r="O25" s="20" t="s">
        <v>23</v>
      </c>
      <c r="P25" s="21" t="s">
        <v>24</v>
      </c>
    </row>
    <row r="26" spans="1:16" ht="12.75" customHeight="1">
      <c r="A26" s="8">
        <v>21</v>
      </c>
      <c r="B26" s="9" t="s">
        <v>20</v>
      </c>
      <c r="C26" s="10">
        <v>202</v>
      </c>
      <c r="D26" s="10" t="str">
        <f t="shared" si="2"/>
        <v>5栋-202</v>
      </c>
      <c r="E26" s="10">
        <v>2</v>
      </c>
      <c r="F26" s="9" t="s">
        <v>34</v>
      </c>
      <c r="G26" s="9">
        <v>2.9</v>
      </c>
      <c r="H26" s="11">
        <v>103.79</v>
      </c>
      <c r="I26" s="9">
        <f t="shared" si="3"/>
        <v>20.230000000000004</v>
      </c>
      <c r="J26" s="11">
        <v>83.56</v>
      </c>
      <c r="K26" s="17">
        <f t="shared" si="0"/>
        <v>7821.467481357643</v>
      </c>
      <c r="L26" s="17">
        <f t="shared" si="1"/>
        <v>9715.0563653675181</v>
      </c>
      <c r="M26" s="17">
        <v>811790.10989010986</v>
      </c>
      <c r="N26" s="19"/>
      <c r="O26" s="20" t="s">
        <v>23</v>
      </c>
      <c r="P26" s="21" t="s">
        <v>24</v>
      </c>
    </row>
    <row r="27" spans="1:16" ht="12.75" customHeight="1">
      <c r="A27" s="8">
        <v>22</v>
      </c>
      <c r="B27" s="9" t="s">
        <v>20</v>
      </c>
      <c r="C27" s="10">
        <v>102</v>
      </c>
      <c r="D27" s="10" t="str">
        <f t="shared" si="2"/>
        <v>5栋-102</v>
      </c>
      <c r="E27" s="10">
        <v>1</v>
      </c>
      <c r="F27" s="9" t="s">
        <v>34</v>
      </c>
      <c r="G27" s="9">
        <v>2.9</v>
      </c>
      <c r="H27" s="11">
        <v>103.79</v>
      </c>
      <c r="I27" s="9">
        <f t="shared" si="3"/>
        <v>20.230000000000004</v>
      </c>
      <c r="J27" s="11">
        <v>83.56</v>
      </c>
      <c r="K27" s="17">
        <f t="shared" si="0"/>
        <v>7701.1378639666518</v>
      </c>
      <c r="L27" s="17">
        <f t="shared" si="1"/>
        <v>9565.5947690413923</v>
      </c>
      <c r="M27" s="17">
        <v>799301.09890109883</v>
      </c>
      <c r="N27" s="19"/>
      <c r="O27" s="20" t="s">
        <v>23</v>
      </c>
      <c r="P27" s="21" t="s">
        <v>24</v>
      </c>
    </row>
    <row r="28" spans="1:16" ht="12.75" customHeight="1">
      <c r="A28" s="8">
        <v>23</v>
      </c>
      <c r="B28" s="9" t="s">
        <v>20</v>
      </c>
      <c r="C28" s="10">
        <v>3403</v>
      </c>
      <c r="D28" s="10" t="str">
        <f t="shared" si="2"/>
        <v>5栋-3403</v>
      </c>
      <c r="E28" s="10" t="s">
        <v>21</v>
      </c>
      <c r="F28" s="9" t="s">
        <v>34</v>
      </c>
      <c r="G28" s="9">
        <v>2.9</v>
      </c>
      <c r="H28" s="11">
        <v>103.81</v>
      </c>
      <c r="I28" s="9">
        <f t="shared" si="3"/>
        <v>20.230000000000004</v>
      </c>
      <c r="J28" s="11">
        <v>83.58</v>
      </c>
      <c r="K28" s="17">
        <f t="shared" si="0"/>
        <v>7640.9776525372326</v>
      </c>
      <c r="L28" s="17">
        <f t="shared" si="1"/>
        <v>9490.4270173473342</v>
      </c>
      <c r="M28" s="17">
        <v>793209.89010989014</v>
      </c>
      <c r="N28" s="19"/>
      <c r="O28" s="20" t="s">
        <v>23</v>
      </c>
      <c r="P28" s="21" t="s">
        <v>24</v>
      </c>
    </row>
    <row r="29" spans="1:16" ht="12.75" customHeight="1">
      <c r="A29" s="8">
        <v>24</v>
      </c>
      <c r="B29" s="9" t="s">
        <v>20</v>
      </c>
      <c r="C29" s="10">
        <v>103</v>
      </c>
      <c r="D29" s="10" t="str">
        <f t="shared" si="2"/>
        <v>5栋-103</v>
      </c>
      <c r="E29" s="10">
        <v>1</v>
      </c>
      <c r="F29" s="9" t="s">
        <v>34</v>
      </c>
      <c r="G29" s="9">
        <v>2.9</v>
      </c>
      <c r="H29" s="11">
        <v>103.81</v>
      </c>
      <c r="I29" s="9">
        <f t="shared" si="3"/>
        <v>20.230000000000004</v>
      </c>
      <c r="J29" s="11">
        <v>83.58</v>
      </c>
      <c r="K29" s="17">
        <f t="shared" si="0"/>
        <v>7701.136162748724</v>
      </c>
      <c r="L29" s="17">
        <f t="shared" si="1"/>
        <v>9565.1465069986243</v>
      </c>
      <c r="M29" s="17">
        <v>799454.94505494507</v>
      </c>
      <c r="N29" s="19"/>
      <c r="O29" s="20" t="s">
        <v>23</v>
      </c>
      <c r="P29" s="21" t="s">
        <v>24</v>
      </c>
    </row>
    <row r="30" spans="1:16" ht="12.75" customHeight="1">
      <c r="A30" s="8">
        <v>25</v>
      </c>
      <c r="B30" s="9" t="s">
        <v>20</v>
      </c>
      <c r="C30" s="10">
        <v>3404</v>
      </c>
      <c r="D30" s="10" t="str">
        <f t="shared" si="2"/>
        <v>5栋-3404</v>
      </c>
      <c r="E30" s="10" t="s">
        <v>21</v>
      </c>
      <c r="F30" s="9" t="s">
        <v>22</v>
      </c>
      <c r="G30" s="9">
        <v>2.9</v>
      </c>
      <c r="H30" s="12">
        <v>125.33</v>
      </c>
      <c r="I30" s="9">
        <f t="shared" si="3"/>
        <v>24.429999999999993</v>
      </c>
      <c r="J30" s="49">
        <v>100.9</v>
      </c>
      <c r="K30" s="17">
        <f t="shared" si="0"/>
        <v>7640.9794625704617</v>
      </c>
      <c r="L30" s="17">
        <f t="shared" si="1"/>
        <v>9491.0203770461449</v>
      </c>
      <c r="M30" s="17">
        <v>957643.95604395599</v>
      </c>
      <c r="N30" s="19"/>
      <c r="O30" s="20" t="s">
        <v>23</v>
      </c>
      <c r="P30" s="21" t="s">
        <v>24</v>
      </c>
    </row>
    <row r="31" spans="1:16" ht="12.75" customHeight="1">
      <c r="A31" s="8">
        <v>26</v>
      </c>
      <c r="B31" s="9" t="s">
        <v>20</v>
      </c>
      <c r="C31" s="10">
        <v>3204</v>
      </c>
      <c r="D31" s="10" t="str">
        <f t="shared" si="2"/>
        <v>5栋-3204</v>
      </c>
      <c r="E31" s="10" t="s">
        <v>25</v>
      </c>
      <c r="F31" s="9" t="s">
        <v>22</v>
      </c>
      <c r="G31" s="9">
        <v>2.9</v>
      </c>
      <c r="H31" s="11">
        <v>125.33</v>
      </c>
      <c r="I31" s="9">
        <f t="shared" si="3"/>
        <v>24.429999999999993</v>
      </c>
      <c r="J31" s="48">
        <v>100.9</v>
      </c>
      <c r="K31" s="17">
        <f t="shared" si="0"/>
        <v>7821.4700005173154</v>
      </c>
      <c r="L31" s="17">
        <f t="shared" si="1"/>
        <v>9715.211448610853</v>
      </c>
      <c r="M31" s="17">
        <v>980264.83516483509</v>
      </c>
      <c r="N31" s="19"/>
      <c r="O31" s="20" t="s">
        <v>23</v>
      </c>
      <c r="P31" s="21" t="s">
        <v>24</v>
      </c>
    </row>
    <row r="32" spans="1:16" ht="12.75" customHeight="1">
      <c r="A32" s="8">
        <v>27</v>
      </c>
      <c r="B32" s="9" t="s">
        <v>20</v>
      </c>
      <c r="C32" s="10">
        <v>204</v>
      </c>
      <c r="D32" s="10" t="str">
        <f t="shared" si="2"/>
        <v>5栋-204</v>
      </c>
      <c r="E32" s="10">
        <v>2</v>
      </c>
      <c r="F32" s="9" t="s">
        <v>22</v>
      </c>
      <c r="G32" s="9">
        <v>2.9</v>
      </c>
      <c r="H32" s="11">
        <v>125.33</v>
      </c>
      <c r="I32" s="9">
        <f t="shared" si="3"/>
        <v>24.429999999999993</v>
      </c>
      <c r="J32" s="48">
        <v>100.9</v>
      </c>
      <c r="K32" s="17">
        <f t="shared" si="0"/>
        <v>7821.4700005173154</v>
      </c>
      <c r="L32" s="17">
        <f t="shared" si="1"/>
        <v>9715.211448610853</v>
      </c>
      <c r="M32" s="17">
        <v>980264.83516483509</v>
      </c>
      <c r="N32" s="19"/>
      <c r="O32" s="20" t="s">
        <v>23</v>
      </c>
      <c r="P32" s="21" t="s">
        <v>24</v>
      </c>
    </row>
    <row r="33" spans="1:16" ht="12.75" customHeight="1">
      <c r="A33" s="8">
        <v>28</v>
      </c>
      <c r="B33" s="9" t="s">
        <v>20</v>
      </c>
      <c r="C33" s="10">
        <v>104</v>
      </c>
      <c r="D33" s="10" t="str">
        <f t="shared" si="2"/>
        <v>5栋-104</v>
      </c>
      <c r="E33" s="10">
        <v>1</v>
      </c>
      <c r="F33" s="9" t="s">
        <v>22</v>
      </c>
      <c r="G33" s="9">
        <v>2.9</v>
      </c>
      <c r="H33" s="11">
        <v>125.33</v>
      </c>
      <c r="I33" s="9">
        <f t="shared" si="3"/>
        <v>24.429999999999993</v>
      </c>
      <c r="J33" s="48">
        <v>100.9</v>
      </c>
      <c r="K33" s="17">
        <f t="shared" si="0"/>
        <v>7701.1371298453396</v>
      </c>
      <c r="L33" s="17">
        <f t="shared" si="1"/>
        <v>9565.7434735730076</v>
      </c>
      <c r="M33" s="17">
        <v>965183.51648351643</v>
      </c>
      <c r="N33" s="19"/>
      <c r="O33" s="20" t="s">
        <v>23</v>
      </c>
      <c r="P33" s="21" t="s">
        <v>24</v>
      </c>
    </row>
    <row r="34" spans="1:16" ht="12.75" customHeight="1">
      <c r="A34" s="8">
        <v>29</v>
      </c>
      <c r="B34" s="9" t="s">
        <v>20</v>
      </c>
      <c r="C34" s="10">
        <v>2201</v>
      </c>
      <c r="D34" s="10" t="str">
        <f t="shared" si="2"/>
        <v>5栋-2201</v>
      </c>
      <c r="E34" s="10" t="s">
        <v>36</v>
      </c>
      <c r="F34" s="9" t="s">
        <v>22</v>
      </c>
      <c r="G34" s="9">
        <v>2.9</v>
      </c>
      <c r="H34" s="48">
        <v>125.1</v>
      </c>
      <c r="I34" s="9">
        <f t="shared" si="3"/>
        <v>24.379999999999995</v>
      </c>
      <c r="J34" s="11">
        <v>100.72</v>
      </c>
      <c r="K34" s="17">
        <f t="shared" si="0"/>
        <v>8062.1305153679259</v>
      </c>
      <c r="L34" s="17">
        <f t="shared" si="1"/>
        <v>10013.627159179185</v>
      </c>
      <c r="M34" s="17">
        <v>1008572.5274725275</v>
      </c>
      <c r="N34" s="19"/>
      <c r="O34" s="20" t="s">
        <v>23</v>
      </c>
      <c r="P34" s="21" t="s">
        <v>24</v>
      </c>
    </row>
    <row r="35" spans="1:16" ht="12.75" customHeight="1">
      <c r="A35" s="8">
        <v>30</v>
      </c>
      <c r="B35" s="9" t="s">
        <v>20</v>
      </c>
      <c r="C35" s="10">
        <v>1402</v>
      </c>
      <c r="D35" s="10" t="str">
        <f t="shared" si="2"/>
        <v>5栋-1402</v>
      </c>
      <c r="E35" s="10" t="s">
        <v>33</v>
      </c>
      <c r="F35" s="9" t="s">
        <v>34</v>
      </c>
      <c r="G35" s="9">
        <v>2.9</v>
      </c>
      <c r="H35" s="11">
        <v>103.79</v>
      </c>
      <c r="I35" s="9">
        <f t="shared" si="3"/>
        <v>20.230000000000004</v>
      </c>
      <c r="J35" s="11">
        <v>83.56</v>
      </c>
      <c r="K35" s="17">
        <f t="shared" si="0"/>
        <v>7821.467481357643</v>
      </c>
      <c r="L35" s="17">
        <f t="shared" si="1"/>
        <v>9715.0563653675181</v>
      </c>
      <c r="M35" s="17">
        <v>811790.10989010986</v>
      </c>
      <c r="N35" s="19"/>
      <c r="O35" s="20" t="s">
        <v>23</v>
      </c>
      <c r="P35" s="21" t="s">
        <v>24</v>
      </c>
    </row>
    <row r="36" spans="1:16" s="4" customFormat="1" ht="12.75" customHeight="1">
      <c r="A36" s="8">
        <v>31</v>
      </c>
      <c r="B36" s="41" t="s">
        <v>20</v>
      </c>
      <c r="C36" s="42">
        <v>1904</v>
      </c>
      <c r="D36" s="43" t="str">
        <f t="shared" si="2"/>
        <v>5栋-1904</v>
      </c>
      <c r="E36" s="42">
        <v>19</v>
      </c>
      <c r="F36" s="41" t="s">
        <v>22</v>
      </c>
      <c r="G36" s="44" t="s">
        <v>44</v>
      </c>
      <c r="H36" s="45">
        <v>125.33</v>
      </c>
      <c r="I36" s="41">
        <v>24.429999999999993</v>
      </c>
      <c r="J36" s="50">
        <v>100.9</v>
      </c>
      <c r="K36" s="46">
        <v>7733.0168355541373</v>
      </c>
      <c r="L36" s="46">
        <v>9605.3419226957376</v>
      </c>
      <c r="M36" s="17">
        <v>1138870.7403055229</v>
      </c>
      <c r="N36" s="19"/>
      <c r="O36" s="20" t="s">
        <v>23</v>
      </c>
      <c r="P36" s="47" t="s">
        <v>24</v>
      </c>
    </row>
    <row r="37" spans="1:16" s="4" customFormat="1" ht="12.75" customHeight="1">
      <c r="A37" s="8">
        <v>32</v>
      </c>
      <c r="B37" s="41" t="s">
        <v>20</v>
      </c>
      <c r="C37" s="42">
        <v>2404</v>
      </c>
      <c r="D37" s="43" t="str">
        <f t="shared" si="2"/>
        <v>5栋-2404</v>
      </c>
      <c r="E37" s="42">
        <v>24</v>
      </c>
      <c r="F37" s="41" t="s">
        <v>22</v>
      </c>
      <c r="G37" s="44" t="s">
        <v>44</v>
      </c>
      <c r="H37" s="45">
        <v>125.33</v>
      </c>
      <c r="I37" s="41">
        <v>24.429999999999993</v>
      </c>
      <c r="J37" s="50">
        <v>100.9</v>
      </c>
      <c r="K37" s="46">
        <v>7846.8523099018594</v>
      </c>
      <c r="L37" s="46">
        <v>9746.7393458870156</v>
      </c>
      <c r="M37" s="17">
        <v>1155635.722679201</v>
      </c>
      <c r="N37" s="19"/>
      <c r="O37" s="20" t="s">
        <v>23</v>
      </c>
      <c r="P37" s="47" t="s">
        <v>24</v>
      </c>
    </row>
    <row r="38" spans="1:16" s="1" customFormat="1" ht="20.25" customHeight="1">
      <c r="A38" s="28" t="s">
        <v>37</v>
      </c>
      <c r="B38" s="28"/>
      <c r="C38" s="28"/>
      <c r="D38" s="28"/>
      <c r="E38" s="28"/>
      <c r="F38" s="28"/>
      <c r="G38" s="29"/>
      <c r="H38" s="13">
        <f>SUM(H6:H37)</f>
        <v>3770.2099999999987</v>
      </c>
      <c r="I38" s="13">
        <f t="shared" ref="I38:J38" si="4">SUM(I6:I37)</f>
        <v>734.80999999999983</v>
      </c>
      <c r="J38" s="13">
        <f t="shared" si="4"/>
        <v>3035.4</v>
      </c>
      <c r="K38" s="22">
        <f t="shared" ref="K38" si="5">M38/H38</f>
        <v>7920.0584015377553</v>
      </c>
      <c r="L38" s="22">
        <f t="shared" ref="L38" si="6">M38/J38</f>
        <v>9837.3470995788521</v>
      </c>
      <c r="M38" s="18">
        <f>SUM(M6:M37)</f>
        <v>29860283.38606165</v>
      </c>
      <c r="N38" s="19"/>
      <c r="O38" s="23"/>
      <c r="P38" s="24"/>
    </row>
    <row r="39" spans="1:16" s="1" customFormat="1" ht="22.5" customHeight="1">
      <c r="A39" s="30" t="s">
        <v>45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2"/>
    </row>
    <row r="40" spans="1:16" s="1" customFormat="1" ht="60.75" customHeight="1">
      <c r="A40" s="33" t="s">
        <v>38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</row>
    <row r="41" spans="1:16" s="1" customFormat="1" ht="20.25" customHeight="1">
      <c r="A41" s="36" t="s">
        <v>39</v>
      </c>
      <c r="B41" s="36"/>
      <c r="C41" s="36"/>
      <c r="D41" s="36"/>
      <c r="E41" s="36"/>
      <c r="F41" s="36"/>
      <c r="G41" s="14"/>
      <c r="H41" s="15"/>
      <c r="I41" s="15"/>
      <c r="J41" s="15"/>
      <c r="K41" s="15"/>
      <c r="L41" s="37" t="s">
        <v>40</v>
      </c>
      <c r="M41" s="37"/>
      <c r="N41" s="14"/>
      <c r="O41" s="25"/>
      <c r="P41" s="25"/>
    </row>
    <row r="42" spans="1:16" s="1" customFormat="1" ht="18" customHeight="1">
      <c r="A42" s="36" t="s">
        <v>41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8" t="s">
        <v>42</v>
      </c>
      <c r="M42" s="38"/>
      <c r="N42" s="38"/>
      <c r="O42" s="38"/>
    </row>
    <row r="43" spans="1:16" s="1" customFormat="1" ht="16.5" customHeight="1">
      <c r="A43" s="36" t="s">
        <v>43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</row>
    <row r="44" spans="1:16" s="1" customFormat="1" ht="24.95" customHeight="1"/>
    <row r="45" spans="1:16" s="1" customFormat="1" ht="24.95" customHeight="1"/>
    <row r="46" spans="1:16" s="1" customFormat="1" ht="24.95" customHeight="1"/>
    <row r="47" spans="1:16" s="1" customFormat="1" ht="24.95" customHeight="1"/>
    <row r="48" spans="1:16" s="1" customFormat="1" ht="24.95" customHeight="1"/>
    <row r="49" spans="1:16" s="1" customFormat="1" ht="24.95" customHeight="1"/>
    <row r="50" spans="1:16" s="1" customFormat="1" ht="24.95" customHeight="1"/>
    <row r="51" spans="1:16" s="1" customFormat="1" ht="24.95" customHeight="1"/>
    <row r="52" spans="1:16" s="1" customFormat="1" ht="30.95" customHeight="1"/>
    <row r="53" spans="1:16" ht="42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51.9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27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26.1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</row>
    <row r="975" spans="1:1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</row>
    <row r="976" spans="1:1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</row>
    <row r="981" spans="1:1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</row>
    <row r="982" spans="1:1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</row>
    <row r="983" spans="1:1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</row>
    <row r="984" spans="1:1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</row>
    <row r="985" spans="1:1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</row>
    <row r="986" spans="1:1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</row>
    <row r="987" spans="1:1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</row>
    <row r="988" spans="1:1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</row>
    <row r="989" spans="1:1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</row>
    <row r="990" spans="1:1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</row>
    <row r="991" spans="1:1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</row>
    <row r="992" spans="1:1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</row>
    <row r="993" spans="1:1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</row>
    <row r="994" spans="1:1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</row>
    <row r="995" spans="1:1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</row>
    <row r="996" spans="1:1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</row>
    <row r="997" spans="1:1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</row>
    <row r="998" spans="1:1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</row>
    <row r="999" spans="1:1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</row>
    <row r="1000" spans="1:1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</row>
    <row r="1001" spans="1:16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</row>
    <row r="1002" spans="1:16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</row>
    <row r="1003" spans="1:16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</row>
    <row r="1004" spans="1:16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</row>
    <row r="1005" spans="1:16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</row>
  </sheetData>
  <autoFilter ref="A1:P43"/>
  <mergeCells count="28">
    <mergeCell ref="A43:F43"/>
    <mergeCell ref="G43:K43"/>
    <mergeCell ref="L43:N43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A41:F41"/>
    <mergeCell ref="L41:M41"/>
    <mergeCell ref="A42:F42"/>
    <mergeCell ref="G42:K42"/>
    <mergeCell ref="L42:O42"/>
    <mergeCell ref="A1:B1"/>
    <mergeCell ref="A2:P2"/>
    <mergeCell ref="A38:G38"/>
    <mergeCell ref="A39:P39"/>
    <mergeCell ref="A40:P40"/>
    <mergeCell ref="O4:O5"/>
    <mergeCell ref="P4:P5"/>
  </mergeCells>
  <phoneticPr fontId="12" type="noConversion"/>
  <pageMargins left="0.47" right="0.31" top="0.47" bottom="0.47" header="0.2" footer="0.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POLY</cp:lastModifiedBy>
  <cp:revision>1</cp:revision>
  <cp:lastPrinted>2020-06-04T01:50:00Z</cp:lastPrinted>
  <dcterms:created xsi:type="dcterms:W3CDTF">2011-04-26T02:07:00Z</dcterms:created>
  <dcterms:modified xsi:type="dcterms:W3CDTF">2020-06-09T09:24:43Z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