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10：价格备案\保利花园2020年价格备案\20205.29保利花园三期（4、5、7、8、9#）余货价格备案\清远保利花园三期（4、5、7、8、9#）价格备案20200608 - 副本\价格备案\"/>
    </mc:Choice>
  </mc:AlternateContent>
  <bookViews>
    <workbookView xWindow="0" yWindow="0" windowWidth="23040" windowHeight="9450"/>
  </bookViews>
  <sheets>
    <sheet name="附件2" sheetId="2" r:id="rId1"/>
  </sheets>
  <definedNames>
    <definedName name="_xlnm._FilterDatabase" localSheetId="0" hidden="1">附件2!$A$5:$P$103</definedName>
    <definedName name="_xlnm.Print_Area" localSheetId="0">附件2!$A$1:$P$103</definedName>
    <definedName name="_xlnm.Print_Titles" localSheetId="0">附件2!$1:$5</definedName>
  </definedNames>
  <calcPr calcId="152511"/>
</workbook>
</file>

<file path=xl/calcChain.xml><?xml version="1.0" encoding="utf-8"?>
<calcChain xmlns="http://schemas.openxmlformats.org/spreadsheetml/2006/main">
  <c r="K7" i="2" l="1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L96" i="2"/>
  <c r="L97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24" i="2"/>
  <c r="L13" i="2"/>
  <c r="J98" i="2"/>
  <c r="H98" i="2"/>
  <c r="L8" i="2"/>
  <c r="L9" i="2"/>
  <c r="L14" i="2"/>
  <c r="L17" i="2"/>
  <c r="L18" i="2"/>
  <c r="L19" i="2"/>
  <c r="L21" i="2"/>
  <c r="L22" i="2"/>
  <c r="L23" i="2"/>
  <c r="L26" i="2"/>
  <c r="L28" i="2"/>
  <c r="L34" i="2"/>
  <c r="L36" i="2"/>
  <c r="L38" i="2"/>
  <c r="L40" i="2"/>
  <c r="L46" i="2"/>
  <c r="L50" i="2"/>
  <c r="L51" i="2"/>
  <c r="L54" i="2"/>
  <c r="L58" i="2"/>
  <c r="L59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I65" i="2"/>
  <c r="D65" i="2"/>
  <c r="L64" i="2"/>
  <c r="I64" i="2"/>
  <c r="D64" i="2"/>
  <c r="I63" i="2"/>
  <c r="D63" i="2"/>
  <c r="I62" i="2"/>
  <c r="E62" i="2"/>
  <c r="D62" i="2"/>
  <c r="I61" i="2"/>
  <c r="E61" i="2"/>
  <c r="D61" i="2"/>
  <c r="I60" i="2"/>
  <c r="E60" i="2"/>
  <c r="D60" i="2"/>
  <c r="I59" i="2"/>
  <c r="E59" i="2"/>
  <c r="D59" i="2"/>
  <c r="I58" i="2"/>
  <c r="E58" i="2"/>
  <c r="D58" i="2"/>
  <c r="I57" i="2"/>
  <c r="D57" i="2"/>
  <c r="I56" i="2"/>
  <c r="D56" i="2"/>
  <c r="I55" i="2"/>
  <c r="E55" i="2"/>
  <c r="D55" i="2"/>
  <c r="I54" i="2"/>
  <c r="E54" i="2"/>
  <c r="D54" i="2"/>
  <c r="I53" i="2"/>
  <c r="D53" i="2"/>
  <c r="I52" i="2"/>
  <c r="D52" i="2"/>
  <c r="I51" i="2"/>
  <c r="D51" i="2"/>
  <c r="I50" i="2"/>
  <c r="E50" i="2"/>
  <c r="D50" i="2"/>
  <c r="I49" i="2"/>
  <c r="E49" i="2"/>
  <c r="D49" i="2"/>
  <c r="I48" i="2"/>
  <c r="E48" i="2"/>
  <c r="D48" i="2"/>
  <c r="I47" i="2"/>
  <c r="D47" i="2"/>
  <c r="I46" i="2"/>
  <c r="D46" i="2"/>
  <c r="I45" i="2"/>
  <c r="E45" i="2"/>
  <c r="D45" i="2"/>
  <c r="I44" i="2"/>
  <c r="E44" i="2"/>
  <c r="D44" i="2"/>
  <c r="I43" i="2"/>
  <c r="E43" i="2"/>
  <c r="D43" i="2"/>
  <c r="I42" i="2"/>
  <c r="E42" i="2"/>
  <c r="D42" i="2"/>
  <c r="I41" i="2"/>
  <c r="D41" i="2"/>
  <c r="I40" i="2"/>
  <c r="D40" i="2"/>
  <c r="I39" i="2"/>
  <c r="D39" i="2"/>
  <c r="I38" i="2"/>
  <c r="E38" i="2"/>
  <c r="D38" i="2"/>
  <c r="I37" i="2"/>
  <c r="E37" i="2"/>
  <c r="D37" i="2"/>
  <c r="I36" i="2"/>
  <c r="E36" i="2"/>
  <c r="D36" i="2"/>
  <c r="I35" i="2"/>
  <c r="E35" i="2"/>
  <c r="D35" i="2"/>
  <c r="I34" i="2"/>
  <c r="E34" i="2"/>
  <c r="D34" i="2"/>
  <c r="I33" i="2"/>
  <c r="E33" i="2"/>
  <c r="D33" i="2"/>
  <c r="I32" i="2"/>
  <c r="E32" i="2"/>
  <c r="D32" i="2"/>
  <c r="I31" i="2"/>
  <c r="E31" i="2"/>
  <c r="D31" i="2"/>
  <c r="I30" i="2"/>
  <c r="E30" i="2"/>
  <c r="D30" i="2"/>
  <c r="I29" i="2"/>
  <c r="E29" i="2"/>
  <c r="D29" i="2"/>
  <c r="I28" i="2"/>
  <c r="E28" i="2"/>
  <c r="D28" i="2"/>
  <c r="I27" i="2"/>
  <c r="E27" i="2"/>
  <c r="D27" i="2"/>
  <c r="I26" i="2"/>
  <c r="D26" i="2"/>
  <c r="I25" i="2"/>
  <c r="D25" i="2"/>
  <c r="I24" i="2"/>
  <c r="E24" i="2"/>
  <c r="D24" i="2"/>
  <c r="I23" i="2"/>
  <c r="E23" i="2"/>
  <c r="D23" i="2"/>
  <c r="I22" i="2"/>
  <c r="E22" i="2"/>
  <c r="D22" i="2"/>
  <c r="I21" i="2"/>
  <c r="E21" i="2"/>
  <c r="D21" i="2"/>
  <c r="I20" i="2"/>
  <c r="E20" i="2"/>
  <c r="D20" i="2"/>
  <c r="I19" i="2"/>
  <c r="E19" i="2"/>
  <c r="D19" i="2"/>
  <c r="I18" i="2"/>
  <c r="E18" i="2"/>
  <c r="D18" i="2"/>
  <c r="I17" i="2"/>
  <c r="E17" i="2"/>
  <c r="D17" i="2"/>
  <c r="I16" i="2"/>
  <c r="D16" i="2"/>
  <c r="I15" i="2"/>
  <c r="E15" i="2"/>
  <c r="D15" i="2"/>
  <c r="I14" i="2"/>
  <c r="E14" i="2"/>
  <c r="D14" i="2"/>
  <c r="I13" i="2"/>
  <c r="E13" i="2"/>
  <c r="D13" i="2"/>
  <c r="I12" i="2"/>
  <c r="E12" i="2"/>
  <c r="D12" i="2"/>
  <c r="I11" i="2"/>
  <c r="E11" i="2"/>
  <c r="D11" i="2"/>
  <c r="I10" i="2"/>
  <c r="E10" i="2"/>
  <c r="D10" i="2"/>
  <c r="I9" i="2"/>
  <c r="D9" i="2"/>
  <c r="I8" i="2"/>
  <c r="E8" i="2"/>
  <c r="D8" i="2"/>
  <c r="I7" i="2"/>
  <c r="E7" i="2"/>
  <c r="D7" i="2"/>
  <c r="I6" i="2"/>
  <c r="E6" i="2"/>
  <c r="D6" i="2"/>
  <c r="I98" i="2" l="1"/>
  <c r="L62" i="2"/>
  <c r="L42" i="2"/>
  <c r="L30" i="2"/>
  <c r="L10" i="2"/>
  <c r="L45" i="2"/>
  <c r="L33" i="2"/>
  <c r="L37" i="2"/>
  <c r="L16" i="2"/>
  <c r="L25" i="2"/>
  <c r="L29" i="2"/>
  <c r="L32" i="2"/>
  <c r="L41" i="2"/>
  <c r="L44" i="2"/>
  <c r="L49" i="2"/>
  <c r="L52" i="2"/>
  <c r="L53" i="2"/>
  <c r="L56" i="2"/>
  <c r="L57" i="2"/>
  <c r="L61" i="2"/>
  <c r="M98" i="2"/>
  <c r="L98" i="2" s="1"/>
  <c r="L48" i="2"/>
  <c r="L63" i="2"/>
  <c r="L12" i="2"/>
  <c r="L20" i="2"/>
  <c r="L43" i="2"/>
  <c r="L60" i="2"/>
  <c r="L7" i="2"/>
  <c r="L27" i="2"/>
  <c r="L31" i="2"/>
  <c r="L35" i="2"/>
  <c r="L55" i="2"/>
  <c r="L11" i="2"/>
  <c r="L15" i="2"/>
  <c r="L39" i="2"/>
  <c r="L47" i="2"/>
  <c r="L6" i="2"/>
  <c r="K6" i="2"/>
  <c r="K98" i="2" l="1"/>
</calcChain>
</file>

<file path=xl/sharedStrings.xml><?xml version="1.0" encoding="utf-8"?>
<sst xmlns="http://schemas.openxmlformats.org/spreadsheetml/2006/main" count="452" uniqueCount="60">
  <si>
    <t>附件2</t>
  </si>
  <si>
    <t>清远市新建商品住房销售价格备案表</t>
  </si>
  <si>
    <t>房地产开发企业名称或中介服务机构名称：清远市兴海投资置业发展有限公司</t>
  </si>
  <si>
    <t>项目(楼盘)名称：</t>
  </si>
  <si>
    <t>清远保利花园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</si>
  <si>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</si>
  <si>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</si>
  <si>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</si>
  <si>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</si>
  <si>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</si>
  <si>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</si>
  <si>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</si>
  <si>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</si>
  <si>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</si>
  <si>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</si>
  <si>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</si>
  <si>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</si>
  <si>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</si>
  <si>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</si>
  <si>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</si>
  <si>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9-1栋</t>
  </si>
  <si>
    <t>四房两厅</t>
  </si>
  <si>
    <r>
      <rPr>
        <sz val="10"/>
        <rFont val="宋体"/>
        <family val="3"/>
        <charset val="134"/>
      </rPr>
      <t>带精装修</t>
    </r>
    <r>
      <rPr>
        <sz val="10"/>
        <rFont val="Times New Roman"/>
        <family val="1"/>
      </rPr>
      <t>1500</t>
    </r>
    <r>
      <rPr>
        <sz val="10"/>
        <rFont val="宋体"/>
        <family val="3"/>
        <charset val="134"/>
      </rPr>
      <t>元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㎡</t>
    </r>
  </si>
  <si>
    <t>三房两厅</t>
  </si>
  <si>
    <t>9-2栋</t>
  </si>
  <si>
    <t>9-2梯</t>
  </si>
  <si>
    <t>1801</t>
  </si>
  <si>
    <t>2.9</t>
  </si>
  <si>
    <t>1702</t>
  </si>
  <si>
    <t>1401</t>
  </si>
  <si>
    <t>1803</t>
  </si>
  <si>
    <t>2903</t>
  </si>
  <si>
    <t>9-1梯</t>
  </si>
  <si>
    <t>1104</t>
  </si>
  <si>
    <t>1102</t>
  </si>
  <si>
    <t>2003</t>
  </si>
  <si>
    <t>2004</t>
  </si>
  <si>
    <t>3002</t>
  </si>
  <si>
    <t>1101</t>
  </si>
  <si>
    <t>2902</t>
  </si>
  <si>
    <t>1203</t>
  </si>
  <si>
    <t>2101</t>
  </si>
  <si>
    <t>1301</t>
  </si>
  <si>
    <t>1603</t>
  </si>
  <si>
    <t>1701</t>
  </si>
  <si>
    <t>1103</t>
  </si>
  <si>
    <t>1503</t>
  </si>
  <si>
    <t>2203</t>
  </si>
  <si>
    <t>2403</t>
  </si>
  <si>
    <t>3203</t>
  </si>
  <si>
    <t>2703</t>
  </si>
  <si>
    <t>本楼栋总面积/均价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</si>
  <si>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2.上述“价格”指毛坯房价格（不含室内装修），有备注的除外。
3.建筑面积=套内建筑面积+分摊的共有建筑面积。</t>
  </si>
  <si>
    <t>备案机关：</t>
  </si>
  <si>
    <t>企业物价员：  骆坤</t>
  </si>
  <si>
    <t>价格举报投诉电话：12345</t>
  </si>
  <si>
    <t xml:space="preserve">      企业投诉电话：13413561112（0763-5858888）</t>
  </si>
  <si>
    <t>本表一式两份</t>
  </si>
  <si>
    <t>待售</t>
    <phoneticPr fontId="12" type="noConversion"/>
  </si>
  <si>
    <t xml:space="preserve">   本栋销售住宅共 92套，销售住宅总建筑面积：10434.98㎡，套内面积：8436.82㎡，分摊面积：1998.16㎡，销售均价：7865.96元/㎡（建筑面积）,9728.92元/㎡（套内建筑面积）。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</si>
</sst>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[Red]\(0.00\)"/>
    <numFmt numFmtId="177" formatCode="0.00_ "/>
    <numFmt numFmtId="178" formatCode="0.00_);\(0.00\)"/>
  </numFmts>
  <fonts count="13">
    <font>
      <sz val="12"/>
      <name val="宋体"/>
      <charset val="134"/>
    </font>
    <font>
      <sz val="16"/>
      <name val="黑体"/>
      <family val="3"/>
      <charset val="134"/>
    </font>
    <font>
      <sz val="20"/>
      <name val="方正小标宋简体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0"/>
      <name val="Times New Roman"/>
      <family val="1"/>
    </font>
    <font>
      <sz val="10"/>
      <color theme="1"/>
      <name val="宋体"/>
      <family val="3"/>
      <charset val="134"/>
    </font>
    <font>
      <sz val="8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ont="1" applyFill="1">
      <alignment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7" fontId="6" fillId="2" borderId="2" xfId="0" applyNumberFormat="1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178" fontId="3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8" fillId="0" borderId="2" xfId="0" applyFont="1" applyBorder="1" applyAlignment="1">
      <alignment horizontal="center" vertical="center"/>
    </xf>
  </cellXfs>
  <cellStyles count="4">
    <cellStyle name="常规" xfId="0" builtinId="0"/>
    <cellStyle name="常规 5" xfId="3"/>
    <cellStyle name="常规 5 2" xfId="2"/>
    <cellStyle name="常规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65"/>
  <sheetViews>
    <sheetView tabSelected="1" topLeftCell="A34" workbookViewId="0">
      <selection activeCell="S5" sqref="S5"/>
    </sheetView>
  </sheetViews>
  <sheetFormatPr defaultColWidth="9" defaultRowHeight="14.25"/>
  <cols>
    <col min="1" max="1" width="6.75" style="2" customWidth="1"/>
    <col min="2" max="2" width="7.875" style="2" customWidth="1"/>
    <col min="3" max="3" width="5.625" style="2" customWidth="1"/>
    <col min="4" max="4" width="14" style="2" hidden="1" customWidth="1"/>
    <col min="5" max="5" width="6.375" style="2" customWidth="1"/>
    <col min="6" max="6" width="12.375" style="2" customWidth="1"/>
    <col min="7" max="7" width="6.125" style="2" customWidth="1"/>
    <col min="8" max="8" width="9.75" style="3" customWidth="1"/>
    <col min="9" max="9" width="11.5" style="3" customWidth="1"/>
    <col min="10" max="10" width="10.75" style="3" customWidth="1"/>
    <col min="11" max="11" width="13.375" style="3" customWidth="1"/>
    <col min="12" max="12" width="11.125" style="3" customWidth="1"/>
    <col min="13" max="13" width="12.75" style="3" customWidth="1"/>
    <col min="14" max="14" width="12.25" style="2" customWidth="1"/>
    <col min="15" max="15" width="5.375" style="2" customWidth="1"/>
    <col min="16" max="16" width="22.625" style="4" customWidth="1"/>
  </cols>
  <sheetData>
    <row r="1" spans="1:16" ht="18" customHeight="1">
      <c r="A1" s="29" t="s">
        <v>0</v>
      </c>
      <c r="B1" s="29"/>
    </row>
    <row r="2" spans="1:16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ht="28.5" customHeight="1">
      <c r="A3" s="5" t="s">
        <v>2</v>
      </c>
      <c r="B3" s="5"/>
      <c r="C3" s="5"/>
      <c r="D3" s="5"/>
      <c r="E3" s="5"/>
      <c r="F3" s="5"/>
      <c r="G3" s="5"/>
      <c r="H3" s="6"/>
      <c r="I3" s="6"/>
      <c r="J3" s="6" t="s">
        <v>3</v>
      </c>
      <c r="K3" s="13" t="s">
        <v>4</v>
      </c>
      <c r="L3" s="13"/>
      <c r="M3" s="13"/>
      <c r="N3" s="5"/>
      <c r="O3" s="5"/>
      <c r="P3" s="5"/>
    </row>
    <row r="4" spans="1:16" ht="30" customHeight="1">
      <c r="A4" s="23" t="s">
        <v>5</v>
      </c>
      <c r="B4" s="24" t="s">
        <v>6</v>
      </c>
      <c r="C4" s="24" t="s">
        <v>7</v>
      </c>
      <c r="D4" s="7"/>
      <c r="E4" s="24" t="s">
        <v>8</v>
      </c>
      <c r="F4" s="24" t="s">
        <v>9</v>
      </c>
      <c r="G4" s="24" t="s">
        <v>10</v>
      </c>
      <c r="H4" s="24" t="s">
        <v>11</v>
      </c>
      <c r="I4" s="24" t="s">
        <v>12</v>
      </c>
      <c r="J4" s="25" t="s">
        <v>13</v>
      </c>
      <c r="K4" s="24" t="s">
        <v>14</v>
      </c>
      <c r="L4" s="24" t="s">
        <v>15</v>
      </c>
      <c r="M4" s="25" t="s">
        <v>16</v>
      </c>
      <c r="N4" s="25" t="s">
        <v>17</v>
      </c>
      <c r="O4" s="24" t="s">
        <v>18</v>
      </c>
      <c r="P4" s="23" t="s">
        <v>19</v>
      </c>
    </row>
    <row r="5" spans="1:16">
      <c r="A5" s="23"/>
      <c r="B5" s="24"/>
      <c r="C5" s="24"/>
      <c r="D5" s="7"/>
      <c r="E5" s="24"/>
      <c r="F5" s="24"/>
      <c r="G5" s="24"/>
      <c r="H5" s="24"/>
      <c r="I5" s="24"/>
      <c r="J5" s="26"/>
      <c r="K5" s="24"/>
      <c r="L5" s="24"/>
      <c r="M5" s="26"/>
      <c r="N5" s="26"/>
      <c r="O5" s="24"/>
      <c r="P5" s="23"/>
    </row>
    <row r="6" spans="1:16" ht="12.75" customHeight="1">
      <c r="A6" s="8">
        <v>1</v>
      </c>
      <c r="B6" s="9" t="s">
        <v>20</v>
      </c>
      <c r="C6" s="10">
        <v>3401</v>
      </c>
      <c r="D6" s="10" t="str">
        <f t="shared" ref="D6:D12" si="0">B6&amp;-C6</f>
        <v>9-1栋-3401</v>
      </c>
      <c r="E6" s="10" t="str">
        <f>LEFT(C6,2)</f>
        <v>34</v>
      </c>
      <c r="F6" s="9" t="s">
        <v>21</v>
      </c>
      <c r="G6" s="9">
        <v>2.9</v>
      </c>
      <c r="H6" s="11">
        <v>124.46</v>
      </c>
      <c r="I6" s="14">
        <f t="shared" ref="I6:I12" si="1">H6-J6</f>
        <v>23.559999999999988</v>
      </c>
      <c r="J6" s="9">
        <v>100.9</v>
      </c>
      <c r="K6" s="15">
        <f t="shared" ref="K6:K69" si="2">M6/H6</f>
        <v>7168.3362849157857</v>
      </c>
      <c r="L6" s="15">
        <f t="shared" ref="L6:L12" si="3">M6/J6</f>
        <v>8842.1321508485489</v>
      </c>
      <c r="M6" s="16">
        <v>892171.13402061863</v>
      </c>
      <c r="N6" s="17"/>
      <c r="O6" s="57" t="s">
        <v>58</v>
      </c>
      <c r="P6" s="18" t="s">
        <v>22</v>
      </c>
    </row>
    <row r="7" spans="1:16" ht="12.75" customHeight="1">
      <c r="A7" s="8">
        <v>2</v>
      </c>
      <c r="B7" s="9" t="s">
        <v>20</v>
      </c>
      <c r="C7" s="10">
        <v>2401</v>
      </c>
      <c r="D7" s="10" t="str">
        <f t="shared" si="0"/>
        <v>9-1栋-2401</v>
      </c>
      <c r="E7" s="10" t="str">
        <f>LEFT(C7,2)</f>
        <v>24</v>
      </c>
      <c r="F7" s="9" t="s">
        <v>21</v>
      </c>
      <c r="G7" s="9">
        <v>2.9</v>
      </c>
      <c r="H7" s="11">
        <v>124.46</v>
      </c>
      <c r="I7" s="14">
        <f t="shared" si="1"/>
        <v>23.559999999999988</v>
      </c>
      <c r="J7" s="9">
        <v>100.9</v>
      </c>
      <c r="K7" s="15">
        <f t="shared" si="2"/>
        <v>7563.4452173596128</v>
      </c>
      <c r="L7" s="15">
        <f t="shared" si="3"/>
        <v>9329.4984316410046</v>
      </c>
      <c r="M7" s="16">
        <v>941346.39175257739</v>
      </c>
      <c r="N7" s="17"/>
      <c r="O7" s="57" t="s">
        <v>58</v>
      </c>
      <c r="P7" s="18" t="s">
        <v>22</v>
      </c>
    </row>
    <row r="8" spans="1:16" ht="12.75" customHeight="1">
      <c r="A8" s="8">
        <v>3</v>
      </c>
      <c r="B8" s="9" t="s">
        <v>20</v>
      </c>
      <c r="C8" s="10">
        <v>1801</v>
      </c>
      <c r="D8" s="10" t="str">
        <f t="shared" si="0"/>
        <v>9-1栋-1801</v>
      </c>
      <c r="E8" s="10" t="str">
        <f>LEFT(C8,2)</f>
        <v>18</v>
      </c>
      <c r="F8" s="9" t="s">
        <v>21</v>
      </c>
      <c r="G8" s="9">
        <v>2.9</v>
      </c>
      <c r="H8" s="11">
        <v>124.46</v>
      </c>
      <c r="I8" s="14">
        <f t="shared" si="1"/>
        <v>23.559999999999988</v>
      </c>
      <c r="J8" s="9">
        <v>100.9</v>
      </c>
      <c r="K8" s="15">
        <f t="shared" si="2"/>
        <v>7337.6698678497305</v>
      </c>
      <c r="L8" s="15">
        <f t="shared" si="3"/>
        <v>9051.0048736628087</v>
      </c>
      <c r="M8" s="16">
        <v>913246.39175257739</v>
      </c>
      <c r="N8" s="17"/>
      <c r="O8" s="57" t="s">
        <v>58</v>
      </c>
      <c r="P8" s="18" t="s">
        <v>22</v>
      </c>
    </row>
    <row r="9" spans="1:16" ht="12.75" customHeight="1">
      <c r="A9" s="8">
        <v>4</v>
      </c>
      <c r="B9" s="9" t="s">
        <v>20</v>
      </c>
      <c r="C9" s="10">
        <v>101</v>
      </c>
      <c r="D9" s="10" t="str">
        <f t="shared" si="0"/>
        <v>9-1栋-101</v>
      </c>
      <c r="E9" s="10">
        <v>1</v>
      </c>
      <c r="F9" s="9" t="s">
        <v>21</v>
      </c>
      <c r="G9" s="9">
        <v>2.9</v>
      </c>
      <c r="H9" s="11">
        <v>120.23</v>
      </c>
      <c r="I9" s="14">
        <f t="shared" si="1"/>
        <v>22.760000000000005</v>
      </c>
      <c r="J9" s="9">
        <v>97.47</v>
      </c>
      <c r="K9" s="15">
        <f t="shared" si="2"/>
        <v>7224.7779385044641</v>
      </c>
      <c r="L9" s="15">
        <f t="shared" si="3"/>
        <v>8911.819550080967</v>
      </c>
      <c r="M9" s="16">
        <v>868635.0515463918</v>
      </c>
      <c r="N9" s="17"/>
      <c r="O9" s="57" t="s">
        <v>58</v>
      </c>
      <c r="P9" s="18" t="s">
        <v>22</v>
      </c>
    </row>
    <row r="10" spans="1:16" ht="12.75" customHeight="1">
      <c r="A10" s="8">
        <v>5</v>
      </c>
      <c r="B10" s="9" t="s">
        <v>20</v>
      </c>
      <c r="C10" s="10">
        <v>3402</v>
      </c>
      <c r="D10" s="10" t="str">
        <f t="shared" si="0"/>
        <v>9-1栋-3402</v>
      </c>
      <c r="E10" s="10" t="str">
        <f>LEFT(C10,2)</f>
        <v>34</v>
      </c>
      <c r="F10" s="9" t="s">
        <v>23</v>
      </c>
      <c r="G10" s="9">
        <v>2.9</v>
      </c>
      <c r="H10" s="11">
        <v>103.08</v>
      </c>
      <c r="I10" s="14">
        <f t="shared" si="1"/>
        <v>19.510000000000005</v>
      </c>
      <c r="J10" s="9">
        <v>83.57</v>
      </c>
      <c r="K10" s="15">
        <f t="shared" si="2"/>
        <v>7168.3388740203791</v>
      </c>
      <c r="L10" s="15">
        <f t="shared" si="3"/>
        <v>8841.8376347256271</v>
      </c>
      <c r="M10" s="16">
        <v>738912.37113402062</v>
      </c>
      <c r="N10" s="17"/>
      <c r="O10" s="57" t="s">
        <v>58</v>
      </c>
      <c r="P10" s="18" t="s">
        <v>22</v>
      </c>
    </row>
    <row r="11" spans="1:16" ht="12.75" customHeight="1">
      <c r="A11" s="8">
        <v>6</v>
      </c>
      <c r="B11" s="9" t="s">
        <v>20</v>
      </c>
      <c r="C11" s="10">
        <v>3302</v>
      </c>
      <c r="D11" s="10" t="str">
        <f t="shared" si="0"/>
        <v>9-1栋-3302</v>
      </c>
      <c r="E11" s="10" t="str">
        <f>LEFT(C11,2)</f>
        <v>33</v>
      </c>
      <c r="F11" s="9" t="s">
        <v>23</v>
      </c>
      <c r="G11" s="9">
        <v>2.9</v>
      </c>
      <c r="H11" s="11">
        <v>103.08</v>
      </c>
      <c r="I11" s="14">
        <f t="shared" si="1"/>
        <v>19.510000000000005</v>
      </c>
      <c r="J11" s="9">
        <v>83.57</v>
      </c>
      <c r="K11" s="15">
        <f t="shared" si="2"/>
        <v>7168.3388740203791</v>
      </c>
      <c r="L11" s="15">
        <f t="shared" si="3"/>
        <v>8841.8376347256271</v>
      </c>
      <c r="M11" s="16">
        <v>738912.37113402062</v>
      </c>
      <c r="N11" s="17"/>
      <c r="O11" s="57" t="s">
        <v>58</v>
      </c>
      <c r="P11" s="18" t="s">
        <v>22</v>
      </c>
    </row>
    <row r="12" spans="1:16" s="43" customFormat="1" ht="12.75" customHeight="1">
      <c r="A12" s="35">
        <v>7</v>
      </c>
      <c r="B12" s="36" t="s">
        <v>20</v>
      </c>
      <c r="C12" s="37">
        <v>3202</v>
      </c>
      <c r="D12" s="37" t="str">
        <f t="shared" si="0"/>
        <v>9-1栋-3202</v>
      </c>
      <c r="E12" s="37" t="str">
        <f>LEFT(C12,2)</f>
        <v>32</v>
      </c>
      <c r="F12" s="36" t="s">
        <v>23</v>
      </c>
      <c r="G12" s="36">
        <v>2.9</v>
      </c>
      <c r="H12" s="11">
        <v>103.08</v>
      </c>
      <c r="I12" s="38">
        <f t="shared" si="1"/>
        <v>19.510000000000005</v>
      </c>
      <c r="J12" s="36">
        <v>83.57</v>
      </c>
      <c r="K12" s="15">
        <f t="shared" si="2"/>
        <v>7793.1630797760363</v>
      </c>
      <c r="L12" s="39">
        <f t="shared" si="3"/>
        <v>9612.5314139441653</v>
      </c>
      <c r="M12" s="40">
        <v>803319.25026331376</v>
      </c>
      <c r="N12" s="41"/>
      <c r="O12" s="57" t="s">
        <v>58</v>
      </c>
      <c r="P12" s="42" t="s">
        <v>22</v>
      </c>
    </row>
    <row r="13" spans="1:16" s="43" customFormat="1" ht="12.75" customHeight="1">
      <c r="A13" s="35">
        <v>8</v>
      </c>
      <c r="B13" s="36" t="s">
        <v>20</v>
      </c>
      <c r="C13" s="37">
        <v>3002</v>
      </c>
      <c r="D13" s="37" t="str">
        <f t="shared" ref="D13:D76" si="4">B13&amp;-C13</f>
        <v>9-1栋-3002</v>
      </c>
      <c r="E13" s="37" t="str">
        <f t="shared" ref="E13:E50" si="5">LEFT(C13,2)</f>
        <v>30</v>
      </c>
      <c r="F13" s="36" t="s">
        <v>23</v>
      </c>
      <c r="G13" s="36">
        <v>2.9</v>
      </c>
      <c r="H13" s="11">
        <v>103.08</v>
      </c>
      <c r="I13" s="38">
        <f t="shared" ref="I13:I59" si="6">H13-J13</f>
        <v>19.510000000000005</v>
      </c>
      <c r="J13" s="36">
        <v>83.57</v>
      </c>
      <c r="K13" s="15">
        <f t="shared" si="2"/>
        <v>7793.1667051978839</v>
      </c>
      <c r="L13" s="39">
        <f t="shared" ref="L13:L76" si="7">M13/J13</f>
        <v>9612.535885746056</v>
      </c>
      <c r="M13" s="40">
        <v>803319.62397179788</v>
      </c>
      <c r="N13" s="41"/>
      <c r="O13" s="57" t="s">
        <v>58</v>
      </c>
      <c r="P13" s="42" t="s">
        <v>22</v>
      </c>
    </row>
    <row r="14" spans="1:16" s="43" customFormat="1" ht="12.75" customHeight="1">
      <c r="A14" s="35">
        <v>9</v>
      </c>
      <c r="B14" s="36" t="s">
        <v>20</v>
      </c>
      <c r="C14" s="37">
        <v>2402</v>
      </c>
      <c r="D14" s="37" t="str">
        <f t="shared" si="4"/>
        <v>9-1栋-2402</v>
      </c>
      <c r="E14" s="37" t="str">
        <f t="shared" si="5"/>
        <v>24</v>
      </c>
      <c r="F14" s="36" t="s">
        <v>23</v>
      </c>
      <c r="G14" s="36">
        <v>2.9</v>
      </c>
      <c r="H14" s="11">
        <v>103.08</v>
      </c>
      <c r="I14" s="38">
        <f t="shared" si="6"/>
        <v>19.510000000000005</v>
      </c>
      <c r="J14" s="36">
        <v>83.57</v>
      </c>
      <c r="K14" s="15">
        <f t="shared" si="2"/>
        <v>7563.4478675355749</v>
      </c>
      <c r="L14" s="39">
        <f t="shared" si="7"/>
        <v>9329.1875814953582</v>
      </c>
      <c r="M14" s="40">
        <v>779640.20618556708</v>
      </c>
      <c r="N14" s="41"/>
      <c r="O14" s="57" t="s">
        <v>58</v>
      </c>
      <c r="P14" s="42" t="s">
        <v>22</v>
      </c>
    </row>
    <row r="15" spans="1:16" s="43" customFormat="1" ht="12.75" customHeight="1">
      <c r="A15" s="35">
        <v>10</v>
      </c>
      <c r="B15" s="36" t="s">
        <v>20</v>
      </c>
      <c r="C15" s="37">
        <v>1802</v>
      </c>
      <c r="D15" s="37" t="str">
        <f t="shared" si="4"/>
        <v>9-1栋-1802</v>
      </c>
      <c r="E15" s="37" t="str">
        <f t="shared" si="5"/>
        <v>18</v>
      </c>
      <c r="F15" s="36" t="s">
        <v>23</v>
      </c>
      <c r="G15" s="36">
        <v>2.9</v>
      </c>
      <c r="H15" s="11">
        <v>103.08</v>
      </c>
      <c r="I15" s="38">
        <f t="shared" si="6"/>
        <v>19.510000000000005</v>
      </c>
      <c r="J15" s="36">
        <v>83.57</v>
      </c>
      <c r="K15" s="15">
        <f t="shared" si="2"/>
        <v>7337.6698710640121</v>
      </c>
      <c r="L15" s="39">
        <f t="shared" si="7"/>
        <v>9050.7001353270134</v>
      </c>
      <c r="M15" s="40">
        <v>756367.01030927838</v>
      </c>
      <c r="N15" s="41"/>
      <c r="O15" s="57" t="s">
        <v>58</v>
      </c>
      <c r="P15" s="42" t="s">
        <v>22</v>
      </c>
    </row>
    <row r="16" spans="1:16" s="43" customFormat="1" ht="12.75" customHeight="1">
      <c r="A16" s="35">
        <v>11</v>
      </c>
      <c r="B16" s="36" t="s">
        <v>20</v>
      </c>
      <c r="C16" s="37">
        <v>202</v>
      </c>
      <c r="D16" s="37" t="str">
        <f t="shared" si="4"/>
        <v>9-1栋-202</v>
      </c>
      <c r="E16" s="37">
        <v>2</v>
      </c>
      <c r="F16" s="36" t="s">
        <v>23</v>
      </c>
      <c r="G16" s="36">
        <v>2.9</v>
      </c>
      <c r="H16" s="11">
        <v>103.08</v>
      </c>
      <c r="I16" s="38">
        <f t="shared" si="6"/>
        <v>19.510000000000005</v>
      </c>
      <c r="J16" s="36">
        <v>83.57</v>
      </c>
      <c r="K16" s="15">
        <f t="shared" si="2"/>
        <v>7337.6698710640121</v>
      </c>
      <c r="L16" s="39">
        <f t="shared" si="7"/>
        <v>9050.7001353270134</v>
      </c>
      <c r="M16" s="40">
        <v>756367.01030927838</v>
      </c>
      <c r="N16" s="41"/>
      <c r="O16" s="57" t="s">
        <v>58</v>
      </c>
      <c r="P16" s="42" t="s">
        <v>22</v>
      </c>
    </row>
    <row r="17" spans="1:16" s="43" customFormat="1" ht="12.75" customHeight="1">
      <c r="A17" s="35">
        <v>12</v>
      </c>
      <c r="B17" s="36" t="s">
        <v>20</v>
      </c>
      <c r="C17" s="37">
        <v>102</v>
      </c>
      <c r="D17" s="37" t="str">
        <f t="shared" si="4"/>
        <v>9-1栋-102</v>
      </c>
      <c r="E17" s="37" t="str">
        <f>LEFT(C17,1)</f>
        <v>1</v>
      </c>
      <c r="F17" s="36" t="s">
        <v>23</v>
      </c>
      <c r="G17" s="36">
        <v>2.9</v>
      </c>
      <c r="H17" s="11">
        <v>103.08</v>
      </c>
      <c r="I17" s="38">
        <f t="shared" si="6"/>
        <v>19.510000000000005</v>
      </c>
      <c r="J17" s="36">
        <v>83.57</v>
      </c>
      <c r="K17" s="15">
        <f t="shared" si="2"/>
        <v>7224.7858734483079</v>
      </c>
      <c r="L17" s="39">
        <f t="shared" si="7"/>
        <v>8911.4625802925875</v>
      </c>
      <c r="M17" s="40">
        <v>744730.92783505155</v>
      </c>
      <c r="N17" s="41"/>
      <c r="O17" s="57" t="s">
        <v>58</v>
      </c>
      <c r="P17" s="42" t="s">
        <v>22</v>
      </c>
    </row>
    <row r="18" spans="1:16" s="43" customFormat="1" ht="12.75" customHeight="1">
      <c r="A18" s="35">
        <v>13</v>
      </c>
      <c r="B18" s="36" t="s">
        <v>20</v>
      </c>
      <c r="C18" s="37">
        <v>3403</v>
      </c>
      <c r="D18" s="37" t="str">
        <f t="shared" si="4"/>
        <v>9-1栋-3403</v>
      </c>
      <c r="E18" s="37" t="str">
        <f t="shared" si="5"/>
        <v>34</v>
      </c>
      <c r="F18" s="36" t="s">
        <v>23</v>
      </c>
      <c r="G18" s="36">
        <v>2.9</v>
      </c>
      <c r="H18" s="11">
        <v>103.08</v>
      </c>
      <c r="I18" s="38">
        <f t="shared" si="6"/>
        <v>19.510000000000005</v>
      </c>
      <c r="J18" s="36">
        <v>83.57</v>
      </c>
      <c r="K18" s="15">
        <f t="shared" si="2"/>
        <v>7168.3388740203791</v>
      </c>
      <c r="L18" s="39">
        <f t="shared" si="7"/>
        <v>8841.8376347256271</v>
      </c>
      <c r="M18" s="40">
        <v>738912.37113402062</v>
      </c>
      <c r="N18" s="41"/>
      <c r="O18" s="57" t="s">
        <v>58</v>
      </c>
      <c r="P18" s="42" t="s">
        <v>22</v>
      </c>
    </row>
    <row r="19" spans="1:16" s="43" customFormat="1" ht="12.75" customHeight="1">
      <c r="A19" s="35">
        <v>14</v>
      </c>
      <c r="B19" s="36" t="s">
        <v>20</v>
      </c>
      <c r="C19" s="37">
        <v>3303</v>
      </c>
      <c r="D19" s="37" t="str">
        <f t="shared" si="4"/>
        <v>9-1栋-3303</v>
      </c>
      <c r="E19" s="37" t="str">
        <f t="shared" si="5"/>
        <v>33</v>
      </c>
      <c r="F19" s="36" t="s">
        <v>23</v>
      </c>
      <c r="G19" s="36">
        <v>2.9</v>
      </c>
      <c r="H19" s="11">
        <v>103.08</v>
      </c>
      <c r="I19" s="38">
        <f t="shared" si="6"/>
        <v>19.510000000000005</v>
      </c>
      <c r="J19" s="36">
        <v>83.57</v>
      </c>
      <c r="K19" s="15">
        <f t="shared" si="2"/>
        <v>7168.3388740203791</v>
      </c>
      <c r="L19" s="39">
        <f t="shared" si="7"/>
        <v>8841.8376347256271</v>
      </c>
      <c r="M19" s="40">
        <v>738912.37113402062</v>
      </c>
      <c r="N19" s="41"/>
      <c r="O19" s="57" t="s">
        <v>58</v>
      </c>
      <c r="P19" s="42" t="s">
        <v>22</v>
      </c>
    </row>
    <row r="20" spans="1:16" s="43" customFormat="1" ht="12.75" customHeight="1">
      <c r="A20" s="35">
        <v>15</v>
      </c>
      <c r="B20" s="36" t="s">
        <v>20</v>
      </c>
      <c r="C20" s="37">
        <v>3103</v>
      </c>
      <c r="D20" s="37" t="str">
        <f t="shared" si="4"/>
        <v>9-1栋-3103</v>
      </c>
      <c r="E20" s="37" t="str">
        <f t="shared" si="5"/>
        <v>31</v>
      </c>
      <c r="F20" s="36" t="s">
        <v>23</v>
      </c>
      <c r="G20" s="36">
        <v>2.9</v>
      </c>
      <c r="H20" s="11">
        <v>103.08</v>
      </c>
      <c r="I20" s="38">
        <f t="shared" si="6"/>
        <v>19.510000000000005</v>
      </c>
      <c r="J20" s="36">
        <v>83.57</v>
      </c>
      <c r="K20" s="15">
        <f t="shared" si="2"/>
        <v>7793.1630797760363</v>
      </c>
      <c r="L20" s="39">
        <f t="shared" si="7"/>
        <v>9612.5314139441653</v>
      </c>
      <c r="M20" s="40">
        <v>803319.25026331376</v>
      </c>
      <c r="N20" s="41"/>
      <c r="O20" s="57" t="s">
        <v>58</v>
      </c>
      <c r="P20" s="42" t="s">
        <v>22</v>
      </c>
    </row>
    <row r="21" spans="1:16" s="43" customFormat="1" ht="12.75" customHeight="1">
      <c r="A21" s="35">
        <v>16</v>
      </c>
      <c r="B21" s="36" t="s">
        <v>20</v>
      </c>
      <c r="C21" s="37">
        <v>2903</v>
      </c>
      <c r="D21" s="37" t="str">
        <f t="shared" si="4"/>
        <v>9-1栋-2903</v>
      </c>
      <c r="E21" s="37" t="str">
        <f t="shared" si="5"/>
        <v>29</v>
      </c>
      <c r="F21" s="36" t="s">
        <v>23</v>
      </c>
      <c r="G21" s="36">
        <v>2.9</v>
      </c>
      <c r="H21" s="11">
        <v>103.08</v>
      </c>
      <c r="I21" s="38">
        <f t="shared" si="6"/>
        <v>19.510000000000005</v>
      </c>
      <c r="J21" s="36">
        <v>83.57</v>
      </c>
      <c r="K21" s="15">
        <f t="shared" si="2"/>
        <v>7168.3388740203791</v>
      </c>
      <c r="L21" s="39">
        <f t="shared" si="7"/>
        <v>8841.8376347256271</v>
      </c>
      <c r="M21" s="40">
        <v>738912.37113402062</v>
      </c>
      <c r="N21" s="41"/>
      <c r="O21" s="57" t="s">
        <v>58</v>
      </c>
      <c r="P21" s="42" t="s">
        <v>22</v>
      </c>
    </row>
    <row r="22" spans="1:16" s="43" customFormat="1" ht="12.75" customHeight="1">
      <c r="A22" s="35">
        <v>17</v>
      </c>
      <c r="B22" s="36" t="s">
        <v>20</v>
      </c>
      <c r="C22" s="37">
        <v>2803</v>
      </c>
      <c r="D22" s="37" t="str">
        <f t="shared" si="4"/>
        <v>9-1栋-2803</v>
      </c>
      <c r="E22" s="37" t="str">
        <f t="shared" si="5"/>
        <v>28</v>
      </c>
      <c r="F22" s="36" t="s">
        <v>23</v>
      </c>
      <c r="G22" s="36">
        <v>2.9</v>
      </c>
      <c r="H22" s="11">
        <v>103.08</v>
      </c>
      <c r="I22" s="38">
        <f t="shared" si="6"/>
        <v>19.510000000000005</v>
      </c>
      <c r="J22" s="36">
        <v>83.57</v>
      </c>
      <c r="K22" s="15">
        <f t="shared" si="2"/>
        <v>7563.4478675355749</v>
      </c>
      <c r="L22" s="39">
        <f t="shared" si="7"/>
        <v>9329.1875814953582</v>
      </c>
      <c r="M22" s="40">
        <v>779640.20618556708</v>
      </c>
      <c r="N22" s="41"/>
      <c r="O22" s="57" t="s">
        <v>58</v>
      </c>
      <c r="P22" s="42" t="s">
        <v>22</v>
      </c>
    </row>
    <row r="23" spans="1:16" s="43" customFormat="1" ht="12.75" customHeight="1">
      <c r="A23" s="35">
        <v>18</v>
      </c>
      <c r="B23" s="36" t="s">
        <v>20</v>
      </c>
      <c r="C23" s="37">
        <v>2403</v>
      </c>
      <c r="D23" s="37" t="str">
        <f t="shared" si="4"/>
        <v>9-1栋-2403</v>
      </c>
      <c r="E23" s="37" t="str">
        <f t="shared" si="5"/>
        <v>24</v>
      </c>
      <c r="F23" s="36" t="s">
        <v>23</v>
      </c>
      <c r="G23" s="36">
        <v>2.9</v>
      </c>
      <c r="H23" s="11">
        <v>103.08</v>
      </c>
      <c r="I23" s="38">
        <f t="shared" si="6"/>
        <v>19.510000000000005</v>
      </c>
      <c r="J23" s="36">
        <v>83.57</v>
      </c>
      <c r="K23" s="15">
        <f t="shared" si="2"/>
        <v>7563.4478675355749</v>
      </c>
      <c r="L23" s="39">
        <f t="shared" si="7"/>
        <v>9329.1875814953582</v>
      </c>
      <c r="M23" s="40">
        <v>779640.20618556708</v>
      </c>
      <c r="N23" s="41"/>
      <c r="O23" s="57" t="s">
        <v>58</v>
      </c>
      <c r="P23" s="42" t="s">
        <v>22</v>
      </c>
    </row>
    <row r="24" spans="1:16" s="43" customFormat="1" ht="12.75" customHeight="1">
      <c r="A24" s="35">
        <v>19</v>
      </c>
      <c r="B24" s="36" t="s">
        <v>20</v>
      </c>
      <c r="C24" s="37">
        <v>1803</v>
      </c>
      <c r="D24" s="37" t="str">
        <f t="shared" si="4"/>
        <v>9-1栋-1803</v>
      </c>
      <c r="E24" s="37" t="str">
        <f t="shared" si="5"/>
        <v>18</v>
      </c>
      <c r="F24" s="36" t="s">
        <v>23</v>
      </c>
      <c r="G24" s="36">
        <v>2.9</v>
      </c>
      <c r="H24" s="11">
        <v>103.08</v>
      </c>
      <c r="I24" s="38">
        <f t="shared" si="6"/>
        <v>19.510000000000005</v>
      </c>
      <c r="J24" s="36">
        <v>83.57</v>
      </c>
      <c r="K24" s="15">
        <f t="shared" si="2"/>
        <v>7793.1630797760363</v>
      </c>
      <c r="L24" s="39">
        <f t="shared" si="7"/>
        <v>9612.5314139441653</v>
      </c>
      <c r="M24" s="40">
        <v>803319.25026331376</v>
      </c>
      <c r="N24" s="41"/>
      <c r="O24" s="57" t="s">
        <v>58</v>
      </c>
      <c r="P24" s="42" t="s">
        <v>22</v>
      </c>
    </row>
    <row r="25" spans="1:16" s="43" customFormat="1" ht="12.75" customHeight="1">
      <c r="A25" s="35">
        <v>20</v>
      </c>
      <c r="B25" s="36" t="s">
        <v>20</v>
      </c>
      <c r="C25" s="37">
        <v>203</v>
      </c>
      <c r="D25" s="37" t="str">
        <f t="shared" si="4"/>
        <v>9-1栋-203</v>
      </c>
      <c r="E25" s="37">
        <v>2</v>
      </c>
      <c r="F25" s="36" t="s">
        <v>23</v>
      </c>
      <c r="G25" s="36">
        <v>2.9</v>
      </c>
      <c r="H25" s="11">
        <v>103.08</v>
      </c>
      <c r="I25" s="38">
        <f t="shared" si="6"/>
        <v>19.510000000000005</v>
      </c>
      <c r="J25" s="36">
        <v>83.57</v>
      </c>
      <c r="K25" s="15">
        <f t="shared" si="2"/>
        <v>7337.6698710640121</v>
      </c>
      <c r="L25" s="39">
        <f t="shared" si="7"/>
        <v>9050.7001353270134</v>
      </c>
      <c r="M25" s="40">
        <v>756367.01030927838</v>
      </c>
      <c r="N25" s="41"/>
      <c r="O25" s="57" t="s">
        <v>58</v>
      </c>
      <c r="P25" s="42" t="s">
        <v>22</v>
      </c>
    </row>
    <row r="26" spans="1:16" s="43" customFormat="1" ht="12.75" customHeight="1">
      <c r="A26" s="35">
        <v>21</v>
      </c>
      <c r="B26" s="36" t="s">
        <v>20</v>
      </c>
      <c r="C26" s="37">
        <v>103</v>
      </c>
      <c r="D26" s="37" t="str">
        <f t="shared" si="4"/>
        <v>9-1栋-103</v>
      </c>
      <c r="E26" s="37">
        <v>1</v>
      </c>
      <c r="F26" s="36" t="s">
        <v>23</v>
      </c>
      <c r="G26" s="36">
        <v>2.9</v>
      </c>
      <c r="H26" s="11">
        <v>103.08</v>
      </c>
      <c r="I26" s="38">
        <f t="shared" si="6"/>
        <v>19.510000000000005</v>
      </c>
      <c r="J26" s="36">
        <v>83.57</v>
      </c>
      <c r="K26" s="15">
        <f t="shared" si="2"/>
        <v>7224.7858734483079</v>
      </c>
      <c r="L26" s="39">
        <f t="shared" si="7"/>
        <v>8911.4625802925875</v>
      </c>
      <c r="M26" s="40">
        <v>744730.92783505155</v>
      </c>
      <c r="N26" s="41"/>
      <c r="O26" s="57" t="s">
        <v>58</v>
      </c>
      <c r="P26" s="42" t="s">
        <v>22</v>
      </c>
    </row>
    <row r="27" spans="1:16" s="43" customFormat="1" ht="12.75" customHeight="1">
      <c r="A27" s="35">
        <v>22</v>
      </c>
      <c r="B27" s="36" t="s">
        <v>20</v>
      </c>
      <c r="C27" s="37">
        <v>3404</v>
      </c>
      <c r="D27" s="37" t="str">
        <f t="shared" si="4"/>
        <v>9-1栋-3404</v>
      </c>
      <c r="E27" s="37" t="str">
        <f t="shared" si="5"/>
        <v>34</v>
      </c>
      <c r="F27" s="36" t="s">
        <v>21</v>
      </c>
      <c r="G27" s="36">
        <v>2.9</v>
      </c>
      <c r="H27" s="11">
        <v>140.57</v>
      </c>
      <c r="I27" s="38">
        <f t="shared" si="6"/>
        <v>26.61</v>
      </c>
      <c r="J27" s="36">
        <v>113.96</v>
      </c>
      <c r="K27" s="15">
        <f t="shared" si="2"/>
        <v>7168.3403873331636</v>
      </c>
      <c r="L27" s="39">
        <f t="shared" si="7"/>
        <v>8842.1692545403894</v>
      </c>
      <c r="M27" s="40">
        <v>1007653.6082474227</v>
      </c>
      <c r="N27" s="41"/>
      <c r="O27" s="57" t="s">
        <v>58</v>
      </c>
      <c r="P27" s="42" t="s">
        <v>22</v>
      </c>
    </row>
    <row r="28" spans="1:16" s="43" customFormat="1" ht="12.75" customHeight="1">
      <c r="A28" s="35">
        <v>23</v>
      </c>
      <c r="B28" s="36" t="s">
        <v>20</v>
      </c>
      <c r="C28" s="37">
        <v>3304</v>
      </c>
      <c r="D28" s="37" t="str">
        <f t="shared" si="4"/>
        <v>9-1栋-3304</v>
      </c>
      <c r="E28" s="37" t="str">
        <f t="shared" si="5"/>
        <v>33</v>
      </c>
      <c r="F28" s="36" t="s">
        <v>21</v>
      </c>
      <c r="G28" s="36">
        <v>2.9</v>
      </c>
      <c r="H28" s="11">
        <v>140.57</v>
      </c>
      <c r="I28" s="38">
        <f t="shared" si="6"/>
        <v>26.61</v>
      </c>
      <c r="J28" s="36">
        <v>113.96</v>
      </c>
      <c r="K28" s="15">
        <f t="shared" si="2"/>
        <v>7168.3403873331636</v>
      </c>
      <c r="L28" s="39">
        <f t="shared" si="7"/>
        <v>8842.1692545403894</v>
      </c>
      <c r="M28" s="40">
        <v>1007653.6082474227</v>
      </c>
      <c r="N28" s="41"/>
      <c r="O28" s="57" t="s">
        <v>58</v>
      </c>
      <c r="P28" s="42" t="s">
        <v>22</v>
      </c>
    </row>
    <row r="29" spans="1:16" s="43" customFormat="1" ht="12.75" customHeight="1">
      <c r="A29" s="35">
        <v>24</v>
      </c>
      <c r="B29" s="36" t="s">
        <v>20</v>
      </c>
      <c r="C29" s="37">
        <v>3104</v>
      </c>
      <c r="D29" s="37" t="str">
        <f t="shared" si="4"/>
        <v>9-1栋-3104</v>
      </c>
      <c r="E29" s="37" t="str">
        <f t="shared" si="5"/>
        <v>31</v>
      </c>
      <c r="F29" s="36" t="s">
        <v>21</v>
      </c>
      <c r="G29" s="36">
        <v>2.9</v>
      </c>
      <c r="H29" s="11">
        <v>140.57</v>
      </c>
      <c r="I29" s="38">
        <f t="shared" si="6"/>
        <v>26.61</v>
      </c>
      <c r="J29" s="36">
        <v>113.96</v>
      </c>
      <c r="K29" s="15">
        <f t="shared" si="2"/>
        <v>7337.665718880934</v>
      </c>
      <c r="L29" s="39">
        <f t="shared" si="7"/>
        <v>9051.032556187196</v>
      </c>
      <c r="M29" s="40">
        <v>1031455.6701030928</v>
      </c>
      <c r="N29" s="41"/>
      <c r="O29" s="57" t="s">
        <v>58</v>
      </c>
      <c r="P29" s="42" t="s">
        <v>22</v>
      </c>
    </row>
    <row r="30" spans="1:16" s="43" customFormat="1" ht="12.75" customHeight="1">
      <c r="A30" s="35">
        <v>25</v>
      </c>
      <c r="B30" s="36" t="s">
        <v>20</v>
      </c>
      <c r="C30" s="37">
        <v>3004</v>
      </c>
      <c r="D30" s="37" t="str">
        <f t="shared" si="4"/>
        <v>9-1栋-3004</v>
      </c>
      <c r="E30" s="37" t="str">
        <f t="shared" si="5"/>
        <v>30</v>
      </c>
      <c r="F30" s="36" t="s">
        <v>21</v>
      </c>
      <c r="G30" s="36">
        <v>2.9</v>
      </c>
      <c r="H30" s="11">
        <v>140.57</v>
      </c>
      <c r="I30" s="38">
        <f t="shared" si="6"/>
        <v>26.61</v>
      </c>
      <c r="J30" s="36">
        <v>113.96</v>
      </c>
      <c r="K30" s="15">
        <f t="shared" si="2"/>
        <v>7337.665718880934</v>
      </c>
      <c r="L30" s="39">
        <f t="shared" si="7"/>
        <v>9051.032556187196</v>
      </c>
      <c r="M30" s="40">
        <v>1031455.6701030928</v>
      </c>
      <c r="N30" s="41"/>
      <c r="O30" s="57" t="s">
        <v>58</v>
      </c>
      <c r="P30" s="42" t="s">
        <v>22</v>
      </c>
    </row>
    <row r="31" spans="1:16" s="43" customFormat="1" ht="12.75" customHeight="1">
      <c r="A31" s="35">
        <v>26</v>
      </c>
      <c r="B31" s="36" t="s">
        <v>20</v>
      </c>
      <c r="C31" s="37">
        <v>2904</v>
      </c>
      <c r="D31" s="37" t="str">
        <f t="shared" si="4"/>
        <v>9-1栋-2904</v>
      </c>
      <c r="E31" s="37" t="str">
        <f t="shared" si="5"/>
        <v>29</v>
      </c>
      <c r="F31" s="36" t="s">
        <v>21</v>
      </c>
      <c r="G31" s="36">
        <v>2.9</v>
      </c>
      <c r="H31" s="11">
        <v>140.57</v>
      </c>
      <c r="I31" s="38">
        <f t="shared" si="6"/>
        <v>26.61</v>
      </c>
      <c r="J31" s="36">
        <v>113.96</v>
      </c>
      <c r="K31" s="15">
        <f t="shared" si="2"/>
        <v>7563.4401615220522</v>
      </c>
      <c r="L31" s="39">
        <f t="shared" si="7"/>
        <v>9329.5260047837382</v>
      </c>
      <c r="M31" s="40">
        <v>1063192.7835051548</v>
      </c>
      <c r="N31" s="41"/>
      <c r="O31" s="57" t="s">
        <v>58</v>
      </c>
      <c r="P31" s="42" t="s">
        <v>22</v>
      </c>
    </row>
    <row r="32" spans="1:16" s="43" customFormat="1" ht="12.75" customHeight="1">
      <c r="A32" s="35">
        <v>27</v>
      </c>
      <c r="B32" s="36" t="s">
        <v>20</v>
      </c>
      <c r="C32" s="37">
        <v>2804</v>
      </c>
      <c r="D32" s="37" t="str">
        <f t="shared" si="4"/>
        <v>9-1栋-2804</v>
      </c>
      <c r="E32" s="37" t="str">
        <f t="shared" si="5"/>
        <v>28</v>
      </c>
      <c r="F32" s="36" t="s">
        <v>21</v>
      </c>
      <c r="G32" s="36">
        <v>2.9</v>
      </c>
      <c r="H32" s="11">
        <v>140.57</v>
      </c>
      <c r="I32" s="38">
        <f t="shared" si="6"/>
        <v>26.61</v>
      </c>
      <c r="J32" s="36">
        <v>113.96</v>
      </c>
      <c r="K32" s="15">
        <f t="shared" si="2"/>
        <v>7563.4401615220522</v>
      </c>
      <c r="L32" s="39">
        <f t="shared" si="7"/>
        <v>9329.5260047837382</v>
      </c>
      <c r="M32" s="40">
        <v>1063192.7835051548</v>
      </c>
      <c r="N32" s="41"/>
      <c r="O32" s="57" t="s">
        <v>58</v>
      </c>
      <c r="P32" s="42" t="s">
        <v>22</v>
      </c>
    </row>
    <row r="33" spans="1:16" s="43" customFormat="1" ht="12.75" customHeight="1">
      <c r="A33" s="35">
        <v>28</v>
      </c>
      <c r="B33" s="36" t="s">
        <v>20</v>
      </c>
      <c r="C33" s="37">
        <v>2604</v>
      </c>
      <c r="D33" s="37" t="str">
        <f t="shared" si="4"/>
        <v>9-1栋-2604</v>
      </c>
      <c r="E33" s="37" t="str">
        <f t="shared" si="5"/>
        <v>26</v>
      </c>
      <c r="F33" s="36" t="s">
        <v>21</v>
      </c>
      <c r="G33" s="36">
        <v>2.9</v>
      </c>
      <c r="H33" s="11">
        <v>140.57</v>
      </c>
      <c r="I33" s="38">
        <f t="shared" si="6"/>
        <v>26.61</v>
      </c>
      <c r="J33" s="36">
        <v>113.96</v>
      </c>
      <c r="K33" s="15">
        <f t="shared" si="2"/>
        <v>7563.4401615220522</v>
      </c>
      <c r="L33" s="39">
        <f t="shared" si="7"/>
        <v>9329.5260047837382</v>
      </c>
      <c r="M33" s="40">
        <v>1063192.7835051548</v>
      </c>
      <c r="N33" s="41"/>
      <c r="O33" s="57" t="s">
        <v>58</v>
      </c>
      <c r="P33" s="42" t="s">
        <v>22</v>
      </c>
    </row>
    <row r="34" spans="1:16" s="43" customFormat="1" ht="12.75" customHeight="1">
      <c r="A34" s="35">
        <v>29</v>
      </c>
      <c r="B34" s="36" t="s">
        <v>20</v>
      </c>
      <c r="C34" s="37">
        <v>2504</v>
      </c>
      <c r="D34" s="37" t="str">
        <f t="shared" si="4"/>
        <v>9-1栋-2504</v>
      </c>
      <c r="E34" s="37" t="str">
        <f t="shared" si="5"/>
        <v>25</v>
      </c>
      <c r="F34" s="36" t="s">
        <v>21</v>
      </c>
      <c r="G34" s="36">
        <v>2.9</v>
      </c>
      <c r="H34" s="11">
        <v>140.57</v>
      </c>
      <c r="I34" s="38">
        <f t="shared" si="6"/>
        <v>26.61</v>
      </c>
      <c r="J34" s="36">
        <v>113.96</v>
      </c>
      <c r="K34" s="15">
        <f t="shared" si="2"/>
        <v>7563.4401615220522</v>
      </c>
      <c r="L34" s="39">
        <f t="shared" si="7"/>
        <v>9329.5260047837382</v>
      </c>
      <c r="M34" s="40">
        <v>1063192.7835051548</v>
      </c>
      <c r="N34" s="41"/>
      <c r="O34" s="57" t="s">
        <v>58</v>
      </c>
      <c r="P34" s="42" t="s">
        <v>22</v>
      </c>
    </row>
    <row r="35" spans="1:16" s="43" customFormat="1" ht="12.75" customHeight="1">
      <c r="A35" s="35">
        <v>30</v>
      </c>
      <c r="B35" s="36" t="s">
        <v>20</v>
      </c>
      <c r="C35" s="37">
        <v>2404</v>
      </c>
      <c r="D35" s="37" t="str">
        <f t="shared" si="4"/>
        <v>9-1栋-2404</v>
      </c>
      <c r="E35" s="37" t="str">
        <f t="shared" si="5"/>
        <v>24</v>
      </c>
      <c r="F35" s="36" t="s">
        <v>21</v>
      </c>
      <c r="G35" s="36">
        <v>2.9</v>
      </c>
      <c r="H35" s="44">
        <v>140.57</v>
      </c>
      <c r="I35" s="38">
        <f t="shared" si="6"/>
        <v>26.61</v>
      </c>
      <c r="J35" s="36">
        <v>113.96</v>
      </c>
      <c r="K35" s="15">
        <f t="shared" si="2"/>
        <v>7563.4401615220522</v>
      </c>
      <c r="L35" s="39">
        <f t="shared" si="7"/>
        <v>9329.5260047837382</v>
      </c>
      <c r="M35" s="40">
        <v>1063192.7835051548</v>
      </c>
      <c r="N35" s="41"/>
      <c r="O35" s="57" t="s">
        <v>58</v>
      </c>
      <c r="P35" s="42" t="s">
        <v>22</v>
      </c>
    </row>
    <row r="36" spans="1:16" s="43" customFormat="1" ht="12.75" customHeight="1">
      <c r="A36" s="35">
        <v>31</v>
      </c>
      <c r="B36" s="36" t="s">
        <v>20</v>
      </c>
      <c r="C36" s="37">
        <v>2304</v>
      </c>
      <c r="D36" s="37" t="str">
        <f t="shared" si="4"/>
        <v>9-1栋-2304</v>
      </c>
      <c r="E36" s="37" t="str">
        <f t="shared" si="5"/>
        <v>23</v>
      </c>
      <c r="F36" s="36" t="s">
        <v>21</v>
      </c>
      <c r="G36" s="36">
        <v>2.9</v>
      </c>
      <c r="H36" s="44">
        <v>140.57</v>
      </c>
      <c r="I36" s="38">
        <f t="shared" si="6"/>
        <v>26.61</v>
      </c>
      <c r="J36" s="36">
        <v>113.96</v>
      </c>
      <c r="K36" s="15">
        <f t="shared" si="2"/>
        <v>7563.4401615220522</v>
      </c>
      <c r="L36" s="39">
        <f t="shared" si="7"/>
        <v>9329.5260047837382</v>
      </c>
      <c r="M36" s="40">
        <v>1063192.7835051548</v>
      </c>
      <c r="N36" s="41"/>
      <c r="O36" s="57" t="s">
        <v>58</v>
      </c>
      <c r="P36" s="42" t="s">
        <v>22</v>
      </c>
    </row>
    <row r="37" spans="1:16" s="43" customFormat="1" ht="12.75" customHeight="1">
      <c r="A37" s="35">
        <v>32</v>
      </c>
      <c r="B37" s="36" t="s">
        <v>20</v>
      </c>
      <c r="C37" s="37">
        <v>1804</v>
      </c>
      <c r="D37" s="37" t="str">
        <f t="shared" si="4"/>
        <v>9-1栋-1804</v>
      </c>
      <c r="E37" s="37" t="str">
        <f t="shared" si="5"/>
        <v>18</v>
      </c>
      <c r="F37" s="36" t="s">
        <v>21</v>
      </c>
      <c r="G37" s="36">
        <v>2.9</v>
      </c>
      <c r="H37" s="44">
        <v>140.57</v>
      </c>
      <c r="I37" s="38">
        <f t="shared" si="6"/>
        <v>26.61</v>
      </c>
      <c r="J37" s="36">
        <v>113.96</v>
      </c>
      <c r="K37" s="15">
        <f t="shared" si="2"/>
        <v>7337.665718880934</v>
      </c>
      <c r="L37" s="39">
        <f t="shared" si="7"/>
        <v>9051.032556187196</v>
      </c>
      <c r="M37" s="40">
        <v>1031455.6701030928</v>
      </c>
      <c r="N37" s="41"/>
      <c r="O37" s="57" t="s">
        <v>58</v>
      </c>
      <c r="P37" s="42" t="s">
        <v>22</v>
      </c>
    </row>
    <row r="38" spans="1:16" s="43" customFormat="1" ht="12.75" customHeight="1">
      <c r="A38" s="35">
        <v>33</v>
      </c>
      <c r="B38" s="36" t="s">
        <v>20</v>
      </c>
      <c r="C38" s="37">
        <v>1404</v>
      </c>
      <c r="D38" s="37" t="str">
        <f t="shared" si="4"/>
        <v>9-1栋-1404</v>
      </c>
      <c r="E38" s="37" t="str">
        <f t="shared" si="5"/>
        <v>14</v>
      </c>
      <c r="F38" s="36" t="s">
        <v>21</v>
      </c>
      <c r="G38" s="36">
        <v>2.9</v>
      </c>
      <c r="H38" s="44">
        <v>140.57</v>
      </c>
      <c r="I38" s="38">
        <f t="shared" si="6"/>
        <v>26.61</v>
      </c>
      <c r="J38" s="36">
        <v>113.96</v>
      </c>
      <c r="K38" s="15">
        <f t="shared" si="2"/>
        <v>7337.665718880934</v>
      </c>
      <c r="L38" s="39">
        <f t="shared" si="7"/>
        <v>9051.032556187196</v>
      </c>
      <c r="M38" s="40">
        <v>1031455.6701030928</v>
      </c>
      <c r="N38" s="41"/>
      <c r="O38" s="57" t="s">
        <v>58</v>
      </c>
      <c r="P38" s="42" t="s">
        <v>22</v>
      </c>
    </row>
    <row r="39" spans="1:16" s="43" customFormat="1" ht="12.75" customHeight="1">
      <c r="A39" s="35">
        <v>34</v>
      </c>
      <c r="B39" s="36" t="s">
        <v>20</v>
      </c>
      <c r="C39" s="37">
        <v>404</v>
      </c>
      <c r="D39" s="37" t="str">
        <f t="shared" si="4"/>
        <v>9-1栋-404</v>
      </c>
      <c r="E39" s="37">
        <v>4</v>
      </c>
      <c r="F39" s="36" t="s">
        <v>21</v>
      </c>
      <c r="G39" s="36">
        <v>2.9</v>
      </c>
      <c r="H39" s="44">
        <v>140.57</v>
      </c>
      <c r="I39" s="38">
        <f t="shared" si="6"/>
        <v>26.61</v>
      </c>
      <c r="J39" s="36">
        <v>113.96</v>
      </c>
      <c r="K39" s="15">
        <f t="shared" si="2"/>
        <v>7337.665718880934</v>
      </c>
      <c r="L39" s="39">
        <f t="shared" si="7"/>
        <v>9051.032556187196</v>
      </c>
      <c r="M39" s="40">
        <v>1031455.6701030928</v>
      </c>
      <c r="N39" s="41"/>
      <c r="O39" s="57" t="s">
        <v>58</v>
      </c>
      <c r="P39" s="42" t="s">
        <v>22</v>
      </c>
    </row>
    <row r="40" spans="1:16" s="43" customFormat="1" ht="12.75" customHeight="1">
      <c r="A40" s="35">
        <v>35</v>
      </c>
      <c r="B40" s="36" t="s">
        <v>20</v>
      </c>
      <c r="C40" s="37">
        <v>204</v>
      </c>
      <c r="D40" s="37" t="str">
        <f t="shared" si="4"/>
        <v>9-1栋-204</v>
      </c>
      <c r="E40" s="37">
        <v>2</v>
      </c>
      <c r="F40" s="36" t="s">
        <v>21</v>
      </c>
      <c r="G40" s="36">
        <v>2.9</v>
      </c>
      <c r="H40" s="44">
        <v>140.57</v>
      </c>
      <c r="I40" s="38">
        <f t="shared" si="6"/>
        <v>26.61</v>
      </c>
      <c r="J40" s="36">
        <v>113.96</v>
      </c>
      <c r="K40" s="15">
        <f t="shared" si="2"/>
        <v>7337.665718880934</v>
      </c>
      <c r="L40" s="39">
        <f t="shared" si="7"/>
        <v>9051.032556187196</v>
      </c>
      <c r="M40" s="40">
        <v>1031455.6701030928</v>
      </c>
      <c r="N40" s="41"/>
      <c r="O40" s="57" t="s">
        <v>58</v>
      </c>
      <c r="P40" s="42" t="s">
        <v>22</v>
      </c>
    </row>
    <row r="41" spans="1:16" s="43" customFormat="1" ht="12.75" customHeight="1">
      <c r="A41" s="35">
        <v>36</v>
      </c>
      <c r="B41" s="36" t="s">
        <v>20</v>
      </c>
      <c r="C41" s="37">
        <v>104</v>
      </c>
      <c r="D41" s="37" t="str">
        <f t="shared" si="4"/>
        <v>9-1栋-104</v>
      </c>
      <c r="E41" s="37">
        <v>1</v>
      </c>
      <c r="F41" s="36" t="s">
        <v>21</v>
      </c>
      <c r="G41" s="36">
        <v>2.9</v>
      </c>
      <c r="H41" s="44">
        <v>140.57</v>
      </c>
      <c r="I41" s="38">
        <f t="shared" si="6"/>
        <v>26.61</v>
      </c>
      <c r="J41" s="36">
        <v>113.96</v>
      </c>
      <c r="K41" s="15">
        <f t="shared" si="2"/>
        <v>7224.7821645157528</v>
      </c>
      <c r="L41" s="39">
        <f t="shared" si="7"/>
        <v>8911.7903550893243</v>
      </c>
      <c r="M41" s="40">
        <v>1015587.6288659794</v>
      </c>
      <c r="N41" s="41"/>
      <c r="O41" s="57" t="s">
        <v>58</v>
      </c>
      <c r="P41" s="42" t="s">
        <v>22</v>
      </c>
    </row>
    <row r="42" spans="1:16" ht="12.75" customHeight="1">
      <c r="A42" s="8">
        <v>37</v>
      </c>
      <c r="B42" s="9" t="s">
        <v>24</v>
      </c>
      <c r="C42" s="10">
        <v>3401</v>
      </c>
      <c r="D42" s="10" t="str">
        <f t="shared" si="4"/>
        <v>9-2栋-3401</v>
      </c>
      <c r="E42" s="10" t="str">
        <f t="shared" si="5"/>
        <v>34</v>
      </c>
      <c r="F42" s="9" t="s">
        <v>23</v>
      </c>
      <c r="G42" s="9">
        <v>2.9</v>
      </c>
      <c r="H42" s="12">
        <v>116.77</v>
      </c>
      <c r="I42" s="14">
        <f t="shared" si="6"/>
        <v>22.75</v>
      </c>
      <c r="J42" s="9">
        <v>94.02</v>
      </c>
      <c r="K42" s="15">
        <f t="shared" si="2"/>
        <v>7168.3430905233572</v>
      </c>
      <c r="L42" s="15">
        <f t="shared" si="7"/>
        <v>8902.8655890279988</v>
      </c>
      <c r="M42" s="16">
        <v>837047.42268041242</v>
      </c>
      <c r="N42" s="17"/>
      <c r="O42" s="57" t="s">
        <v>58</v>
      </c>
      <c r="P42" s="18" t="s">
        <v>22</v>
      </c>
    </row>
    <row r="43" spans="1:16" s="43" customFormat="1" ht="12.75" customHeight="1">
      <c r="A43" s="35">
        <v>38</v>
      </c>
      <c r="B43" s="36" t="s">
        <v>24</v>
      </c>
      <c r="C43" s="37">
        <v>3301</v>
      </c>
      <c r="D43" s="37" t="str">
        <f t="shared" si="4"/>
        <v>9-2栋-3301</v>
      </c>
      <c r="E43" s="37" t="str">
        <f t="shared" si="5"/>
        <v>33</v>
      </c>
      <c r="F43" s="36" t="s">
        <v>23</v>
      </c>
      <c r="G43" s="36">
        <v>2.9</v>
      </c>
      <c r="H43" s="44">
        <v>116.77</v>
      </c>
      <c r="I43" s="38">
        <f t="shared" si="6"/>
        <v>22.75</v>
      </c>
      <c r="J43" s="36">
        <v>94.02</v>
      </c>
      <c r="K43" s="15">
        <f t="shared" si="2"/>
        <v>7337.6688158676543</v>
      </c>
      <c r="L43" s="39">
        <f t="shared" si="7"/>
        <v>9113.1630251953411</v>
      </c>
      <c r="M43" s="40">
        <v>856819.58762886596</v>
      </c>
      <c r="N43" s="41"/>
      <c r="O43" s="57" t="s">
        <v>58</v>
      </c>
      <c r="P43" s="42" t="s">
        <v>22</v>
      </c>
    </row>
    <row r="44" spans="1:16" s="43" customFormat="1" ht="12.75" customHeight="1">
      <c r="A44" s="35">
        <v>39</v>
      </c>
      <c r="B44" s="36" t="s">
        <v>24</v>
      </c>
      <c r="C44" s="37">
        <v>3201</v>
      </c>
      <c r="D44" s="37" t="str">
        <f t="shared" si="4"/>
        <v>9-2栋-3201</v>
      </c>
      <c r="E44" s="37" t="str">
        <f t="shared" si="5"/>
        <v>32</v>
      </c>
      <c r="F44" s="36" t="s">
        <v>23</v>
      </c>
      <c r="G44" s="36">
        <v>2.9</v>
      </c>
      <c r="H44" s="44">
        <v>116.77</v>
      </c>
      <c r="I44" s="38">
        <f t="shared" si="6"/>
        <v>22.75</v>
      </c>
      <c r="J44" s="36">
        <v>94.02</v>
      </c>
      <c r="K44" s="15">
        <f t="shared" si="2"/>
        <v>7337.6688158676543</v>
      </c>
      <c r="L44" s="39">
        <f t="shared" si="7"/>
        <v>9113.1630251953411</v>
      </c>
      <c r="M44" s="40">
        <v>856819.58762886596</v>
      </c>
      <c r="N44" s="41"/>
      <c r="O44" s="57" t="s">
        <v>58</v>
      </c>
      <c r="P44" s="42" t="s">
        <v>22</v>
      </c>
    </row>
    <row r="45" spans="1:16" s="43" customFormat="1" ht="12.75" customHeight="1">
      <c r="A45" s="35">
        <v>40</v>
      </c>
      <c r="B45" s="36" t="s">
        <v>24</v>
      </c>
      <c r="C45" s="37">
        <v>3101</v>
      </c>
      <c r="D45" s="37" t="str">
        <f t="shared" si="4"/>
        <v>9-2栋-3101</v>
      </c>
      <c r="E45" s="37" t="str">
        <f t="shared" si="5"/>
        <v>31</v>
      </c>
      <c r="F45" s="36" t="s">
        <v>23</v>
      </c>
      <c r="G45" s="36">
        <v>2.9</v>
      </c>
      <c r="H45" s="44">
        <v>116.77</v>
      </c>
      <c r="I45" s="38">
        <f t="shared" si="6"/>
        <v>22.75</v>
      </c>
      <c r="J45" s="36">
        <v>94.02</v>
      </c>
      <c r="K45" s="15">
        <f t="shared" si="2"/>
        <v>7337.6688158676543</v>
      </c>
      <c r="L45" s="39">
        <f t="shared" si="7"/>
        <v>9113.1630251953411</v>
      </c>
      <c r="M45" s="40">
        <v>856819.58762886596</v>
      </c>
      <c r="N45" s="41"/>
      <c r="O45" s="57" t="s">
        <v>58</v>
      </c>
      <c r="P45" s="42" t="s">
        <v>22</v>
      </c>
    </row>
    <row r="46" spans="1:16" s="43" customFormat="1" ht="12.75" customHeight="1">
      <c r="A46" s="35">
        <v>41</v>
      </c>
      <c r="B46" s="36" t="s">
        <v>24</v>
      </c>
      <c r="C46" s="37">
        <v>201</v>
      </c>
      <c r="D46" s="37" t="str">
        <f t="shared" si="4"/>
        <v>9-2栋-201</v>
      </c>
      <c r="E46" s="37">
        <v>2</v>
      </c>
      <c r="F46" s="36" t="s">
        <v>23</v>
      </c>
      <c r="G46" s="36">
        <v>2.9</v>
      </c>
      <c r="H46" s="44">
        <v>112.74</v>
      </c>
      <c r="I46" s="38">
        <f t="shared" si="6"/>
        <v>21.959999999999994</v>
      </c>
      <c r="J46" s="36">
        <v>90.78</v>
      </c>
      <c r="K46" s="15">
        <f t="shared" si="2"/>
        <v>7337.6659003747336</v>
      </c>
      <c r="L46" s="39">
        <f t="shared" si="7"/>
        <v>9112.6729853298912</v>
      </c>
      <c r="M46" s="40">
        <v>827248.45360824745</v>
      </c>
      <c r="N46" s="41"/>
      <c r="O46" s="57" t="s">
        <v>58</v>
      </c>
      <c r="P46" s="42" t="s">
        <v>22</v>
      </c>
    </row>
    <row r="47" spans="1:16" s="43" customFormat="1" ht="12.75" customHeight="1">
      <c r="A47" s="35">
        <v>42</v>
      </c>
      <c r="B47" s="36" t="s">
        <v>24</v>
      </c>
      <c r="C47" s="37">
        <v>101</v>
      </c>
      <c r="D47" s="37" t="str">
        <f t="shared" si="4"/>
        <v>9-2栋-101</v>
      </c>
      <c r="E47" s="37">
        <v>1</v>
      </c>
      <c r="F47" s="36" t="s">
        <v>23</v>
      </c>
      <c r="G47" s="36">
        <v>2.9</v>
      </c>
      <c r="H47" s="44">
        <v>112.74</v>
      </c>
      <c r="I47" s="38">
        <f t="shared" si="6"/>
        <v>21.959999999999994</v>
      </c>
      <c r="J47" s="36">
        <v>90.78</v>
      </c>
      <c r="K47" s="15">
        <f t="shared" si="2"/>
        <v>7224.7795767654443</v>
      </c>
      <c r="L47" s="39">
        <f t="shared" si="7"/>
        <v>8972.4790646016318</v>
      </c>
      <c r="M47" s="40">
        <v>814521.64948453614</v>
      </c>
      <c r="N47" s="41"/>
      <c r="O47" s="57" t="s">
        <v>58</v>
      </c>
      <c r="P47" s="42" t="s">
        <v>22</v>
      </c>
    </row>
    <row r="48" spans="1:16" s="43" customFormat="1" ht="12.75" customHeight="1">
      <c r="A48" s="35">
        <v>43</v>
      </c>
      <c r="B48" s="36" t="s">
        <v>24</v>
      </c>
      <c r="C48" s="37">
        <v>3402</v>
      </c>
      <c r="D48" s="37" t="str">
        <f t="shared" si="4"/>
        <v>9-2栋-3402</v>
      </c>
      <c r="E48" s="37" t="str">
        <f t="shared" si="5"/>
        <v>34</v>
      </c>
      <c r="F48" s="36" t="s">
        <v>23</v>
      </c>
      <c r="G48" s="36">
        <v>2.9</v>
      </c>
      <c r="H48" s="44">
        <v>96.65</v>
      </c>
      <c r="I48" s="38">
        <f t="shared" si="6"/>
        <v>18.830000000000013</v>
      </c>
      <c r="J48" s="36">
        <v>77.819999999999993</v>
      </c>
      <c r="K48" s="15">
        <f t="shared" si="2"/>
        <v>7168.3457688225653</v>
      </c>
      <c r="L48" s="39">
        <f t="shared" si="7"/>
        <v>8902.8606856425213</v>
      </c>
      <c r="M48" s="40">
        <v>692820.618556701</v>
      </c>
      <c r="N48" s="41"/>
      <c r="O48" s="57" t="s">
        <v>58</v>
      </c>
      <c r="P48" s="42" t="s">
        <v>22</v>
      </c>
    </row>
    <row r="49" spans="1:16" s="43" customFormat="1" ht="12.75" customHeight="1">
      <c r="A49" s="35">
        <v>44</v>
      </c>
      <c r="B49" s="36" t="s">
        <v>24</v>
      </c>
      <c r="C49" s="37">
        <v>3302</v>
      </c>
      <c r="D49" s="37" t="str">
        <f t="shared" si="4"/>
        <v>9-2栋-3302</v>
      </c>
      <c r="E49" s="37" t="str">
        <f t="shared" si="5"/>
        <v>33</v>
      </c>
      <c r="F49" s="36" t="s">
        <v>23</v>
      </c>
      <c r="G49" s="36">
        <v>2.9</v>
      </c>
      <c r="H49" s="44">
        <v>96.65</v>
      </c>
      <c r="I49" s="38">
        <f t="shared" si="6"/>
        <v>18.830000000000013</v>
      </c>
      <c r="J49" s="36">
        <v>77.819999999999993</v>
      </c>
      <c r="K49" s="15">
        <f t="shared" si="2"/>
        <v>7793.1605959794106</v>
      </c>
      <c r="L49" s="39">
        <f t="shared" si="7"/>
        <v>9678.8611102725536</v>
      </c>
      <c r="M49" s="40">
        <v>753208.97160141007</v>
      </c>
      <c r="N49" s="41"/>
      <c r="O49" s="57" t="s">
        <v>58</v>
      </c>
      <c r="P49" s="42" t="s">
        <v>22</v>
      </c>
    </row>
    <row r="50" spans="1:16" s="43" customFormat="1" ht="12.75" customHeight="1">
      <c r="A50" s="35">
        <v>45</v>
      </c>
      <c r="B50" s="36" t="s">
        <v>24</v>
      </c>
      <c r="C50" s="37">
        <v>2702</v>
      </c>
      <c r="D50" s="37" t="str">
        <f t="shared" si="4"/>
        <v>9-2栋-2702</v>
      </c>
      <c r="E50" s="37" t="str">
        <f t="shared" si="5"/>
        <v>27</v>
      </c>
      <c r="F50" s="36" t="s">
        <v>23</v>
      </c>
      <c r="G50" s="36">
        <v>2.9</v>
      </c>
      <c r="H50" s="44">
        <v>96.65</v>
      </c>
      <c r="I50" s="38">
        <f t="shared" si="6"/>
        <v>18.830000000000013</v>
      </c>
      <c r="J50" s="36">
        <v>77.819999999999993</v>
      </c>
      <c r="K50" s="15">
        <f t="shared" si="2"/>
        <v>7563.4476616124712</v>
      </c>
      <c r="L50" s="39">
        <f t="shared" si="7"/>
        <v>9393.5648483017922</v>
      </c>
      <c r="M50" s="40">
        <v>731007.21649484534</v>
      </c>
      <c r="N50" s="41"/>
      <c r="O50" s="57" t="s">
        <v>58</v>
      </c>
      <c r="P50" s="42" t="s">
        <v>22</v>
      </c>
    </row>
    <row r="51" spans="1:16" s="43" customFormat="1" ht="12.75" customHeight="1">
      <c r="A51" s="35">
        <v>46</v>
      </c>
      <c r="B51" s="36" t="s">
        <v>24</v>
      </c>
      <c r="C51" s="37">
        <v>402</v>
      </c>
      <c r="D51" s="37" t="str">
        <f t="shared" si="4"/>
        <v>9-2栋-402</v>
      </c>
      <c r="E51" s="37">
        <v>4</v>
      </c>
      <c r="F51" s="36" t="s">
        <v>23</v>
      </c>
      <c r="G51" s="36">
        <v>2.9</v>
      </c>
      <c r="H51" s="44">
        <v>96.65</v>
      </c>
      <c r="I51" s="38">
        <f t="shared" si="6"/>
        <v>18.830000000000013</v>
      </c>
      <c r="J51" s="36">
        <v>77.819999999999993</v>
      </c>
      <c r="K51" s="15">
        <f t="shared" si="2"/>
        <v>7337.6675324398266</v>
      </c>
      <c r="L51" s="39">
        <f t="shared" si="7"/>
        <v>9113.1530070715671</v>
      </c>
      <c r="M51" s="40">
        <v>709185.56701030931</v>
      </c>
      <c r="N51" s="41"/>
      <c r="O51" s="57" t="s">
        <v>58</v>
      </c>
      <c r="P51" s="42" t="s">
        <v>22</v>
      </c>
    </row>
    <row r="52" spans="1:16" s="43" customFormat="1" ht="12.75" customHeight="1">
      <c r="A52" s="35">
        <v>47</v>
      </c>
      <c r="B52" s="36" t="s">
        <v>24</v>
      </c>
      <c r="C52" s="37">
        <v>202</v>
      </c>
      <c r="D52" s="37" t="str">
        <f t="shared" si="4"/>
        <v>9-2栋-202</v>
      </c>
      <c r="E52" s="37">
        <v>2</v>
      </c>
      <c r="F52" s="36" t="s">
        <v>23</v>
      </c>
      <c r="G52" s="36">
        <v>2.9</v>
      </c>
      <c r="H52" s="44">
        <v>96.65</v>
      </c>
      <c r="I52" s="38">
        <f t="shared" si="6"/>
        <v>18.830000000000013</v>
      </c>
      <c r="J52" s="36">
        <v>77.819999999999993</v>
      </c>
      <c r="K52" s="15">
        <f t="shared" si="2"/>
        <v>7337.6675324398266</v>
      </c>
      <c r="L52" s="39">
        <f t="shared" si="7"/>
        <v>9113.1530070715671</v>
      </c>
      <c r="M52" s="40">
        <v>709185.56701030931</v>
      </c>
      <c r="N52" s="41"/>
      <c r="O52" s="57" t="s">
        <v>58</v>
      </c>
      <c r="P52" s="42" t="s">
        <v>22</v>
      </c>
    </row>
    <row r="53" spans="1:16" s="43" customFormat="1" ht="12.75" customHeight="1">
      <c r="A53" s="35">
        <v>48</v>
      </c>
      <c r="B53" s="36" t="s">
        <v>24</v>
      </c>
      <c r="C53" s="37">
        <v>102</v>
      </c>
      <c r="D53" s="37" t="str">
        <f t="shared" si="4"/>
        <v>9-2栋-102</v>
      </c>
      <c r="E53" s="37">
        <v>1</v>
      </c>
      <c r="F53" s="36" t="s">
        <v>23</v>
      </c>
      <c r="G53" s="36">
        <v>2.9</v>
      </c>
      <c r="H53" s="44">
        <v>96.65</v>
      </c>
      <c r="I53" s="38">
        <f t="shared" si="6"/>
        <v>18.830000000000013</v>
      </c>
      <c r="J53" s="36">
        <v>77.819999999999993</v>
      </c>
      <c r="K53" s="15">
        <f t="shared" si="2"/>
        <v>7224.7828011583933</v>
      </c>
      <c r="L53" s="39">
        <f t="shared" si="7"/>
        <v>8972.9537102539034</v>
      </c>
      <c r="M53" s="40">
        <v>698275.25773195876</v>
      </c>
      <c r="N53" s="41"/>
      <c r="O53" s="57" t="s">
        <v>58</v>
      </c>
      <c r="P53" s="42" t="s">
        <v>22</v>
      </c>
    </row>
    <row r="54" spans="1:16" s="43" customFormat="1" ht="12.75" customHeight="1">
      <c r="A54" s="35">
        <v>49</v>
      </c>
      <c r="B54" s="36" t="s">
        <v>24</v>
      </c>
      <c r="C54" s="37">
        <v>3403</v>
      </c>
      <c r="D54" s="37" t="str">
        <f t="shared" si="4"/>
        <v>9-2栋-3403</v>
      </c>
      <c r="E54" s="37" t="str">
        <f>LEFT(C54,2)</f>
        <v>34</v>
      </c>
      <c r="F54" s="36" t="s">
        <v>23</v>
      </c>
      <c r="G54" s="36">
        <v>2.9</v>
      </c>
      <c r="H54" s="44">
        <v>96.66</v>
      </c>
      <c r="I54" s="38">
        <f t="shared" si="6"/>
        <v>18.829999999999998</v>
      </c>
      <c r="J54" s="36">
        <v>77.83</v>
      </c>
      <c r="K54" s="15">
        <f t="shared" si="2"/>
        <v>7168.3400845987962</v>
      </c>
      <c r="L54" s="39">
        <f t="shared" si="7"/>
        <v>8902.6307667649962</v>
      </c>
      <c r="M54" s="40">
        <v>692891.75257731962</v>
      </c>
      <c r="N54" s="41"/>
      <c r="O54" s="57" t="s">
        <v>58</v>
      </c>
      <c r="P54" s="42" t="s">
        <v>22</v>
      </c>
    </row>
    <row r="55" spans="1:16" s="43" customFormat="1" ht="12.75" customHeight="1">
      <c r="A55" s="35">
        <v>50</v>
      </c>
      <c r="B55" s="36" t="s">
        <v>24</v>
      </c>
      <c r="C55" s="37">
        <v>3203</v>
      </c>
      <c r="D55" s="37" t="str">
        <f t="shared" si="4"/>
        <v>9-2栋-3203</v>
      </c>
      <c r="E55" s="37" t="str">
        <f>LEFT(C55,2)</f>
        <v>32</v>
      </c>
      <c r="F55" s="36" t="s">
        <v>23</v>
      </c>
      <c r="G55" s="36">
        <v>2.9</v>
      </c>
      <c r="H55" s="44">
        <v>96.66</v>
      </c>
      <c r="I55" s="38">
        <f t="shared" si="6"/>
        <v>18.829999999999998</v>
      </c>
      <c r="J55" s="36">
        <v>77.83</v>
      </c>
      <c r="K55" s="15">
        <f t="shared" si="2"/>
        <v>7793.1586094046452</v>
      </c>
      <c r="L55" s="39">
        <f t="shared" si="7"/>
        <v>9678.6163585385202</v>
      </c>
      <c r="M55" s="40">
        <v>753286.71118505299</v>
      </c>
      <c r="N55" s="41"/>
      <c r="O55" s="57" t="s">
        <v>58</v>
      </c>
      <c r="P55" s="42" t="s">
        <v>22</v>
      </c>
    </row>
    <row r="56" spans="1:16" s="43" customFormat="1" ht="12.75" customHeight="1">
      <c r="A56" s="35">
        <v>51</v>
      </c>
      <c r="B56" s="36" t="s">
        <v>24</v>
      </c>
      <c r="C56" s="37">
        <v>203</v>
      </c>
      <c r="D56" s="37" t="str">
        <f t="shared" si="4"/>
        <v>9-2栋-203</v>
      </c>
      <c r="E56" s="37">
        <v>2</v>
      </c>
      <c r="F56" s="36" t="s">
        <v>23</v>
      </c>
      <c r="G56" s="36">
        <v>2.9</v>
      </c>
      <c r="H56" s="44">
        <v>96.66</v>
      </c>
      <c r="I56" s="38">
        <f t="shared" si="6"/>
        <v>18.829999999999998</v>
      </c>
      <c r="J56" s="36">
        <v>77.83</v>
      </c>
      <c r="K56" s="15">
        <f t="shared" si="2"/>
        <v>7337.6656619759779</v>
      </c>
      <c r="L56" s="39">
        <f t="shared" si="7"/>
        <v>9112.922560537043</v>
      </c>
      <c r="M56" s="40">
        <v>709258.76288659801</v>
      </c>
      <c r="N56" s="41"/>
      <c r="O56" s="57" t="s">
        <v>58</v>
      </c>
      <c r="P56" s="42" t="s">
        <v>22</v>
      </c>
    </row>
    <row r="57" spans="1:16" s="43" customFormat="1" ht="12.75" customHeight="1">
      <c r="A57" s="35">
        <v>52</v>
      </c>
      <c r="B57" s="36" t="s">
        <v>24</v>
      </c>
      <c r="C57" s="37">
        <v>103</v>
      </c>
      <c r="D57" s="37" t="str">
        <f t="shared" si="4"/>
        <v>9-2栋-103</v>
      </c>
      <c r="E57" s="37">
        <v>1</v>
      </c>
      <c r="F57" s="36" t="s">
        <v>23</v>
      </c>
      <c r="G57" s="36">
        <v>2.9</v>
      </c>
      <c r="H57" s="44">
        <v>96.66</v>
      </c>
      <c r="I57" s="38">
        <f t="shared" si="6"/>
        <v>18.829999999999998</v>
      </c>
      <c r="J57" s="36">
        <v>77.83</v>
      </c>
      <c r="K57" s="15">
        <f t="shared" si="2"/>
        <v>7224.7819437245234</v>
      </c>
      <c r="L57" s="39">
        <f t="shared" si="7"/>
        <v>8972.7280313556785</v>
      </c>
      <c r="M57" s="40">
        <v>698347.42268041242</v>
      </c>
      <c r="N57" s="41"/>
      <c r="O57" s="57" t="s">
        <v>58</v>
      </c>
      <c r="P57" s="42" t="s">
        <v>22</v>
      </c>
    </row>
    <row r="58" spans="1:16" s="43" customFormat="1" ht="12.75" customHeight="1">
      <c r="A58" s="35">
        <v>53</v>
      </c>
      <c r="B58" s="36" t="s">
        <v>24</v>
      </c>
      <c r="C58" s="37">
        <v>3404</v>
      </c>
      <c r="D58" s="37" t="str">
        <f t="shared" si="4"/>
        <v>9-2栋-3404</v>
      </c>
      <c r="E58" s="37" t="str">
        <f>LEFT(C58,2)</f>
        <v>34</v>
      </c>
      <c r="F58" s="36" t="s">
        <v>23</v>
      </c>
      <c r="G58" s="36">
        <v>2.9</v>
      </c>
      <c r="H58" s="44">
        <v>115.71</v>
      </c>
      <c r="I58" s="38">
        <f t="shared" si="6"/>
        <v>22.539999999999992</v>
      </c>
      <c r="J58" s="36">
        <v>93.17</v>
      </c>
      <c r="K58" s="15">
        <f t="shared" si="2"/>
        <v>7168.3385498941107</v>
      </c>
      <c r="L58" s="39">
        <f t="shared" si="7"/>
        <v>8902.527139725742</v>
      </c>
      <c r="M58" s="40">
        <v>829448.45360824745</v>
      </c>
      <c r="N58" s="41"/>
      <c r="O58" s="57" t="s">
        <v>58</v>
      </c>
      <c r="P58" s="42" t="s">
        <v>22</v>
      </c>
    </row>
    <row r="59" spans="1:16" s="43" customFormat="1" ht="12.75" customHeight="1">
      <c r="A59" s="35">
        <v>54</v>
      </c>
      <c r="B59" s="36" t="s">
        <v>24</v>
      </c>
      <c r="C59" s="37">
        <v>3304</v>
      </c>
      <c r="D59" s="37" t="str">
        <f t="shared" si="4"/>
        <v>9-2栋-3304</v>
      </c>
      <c r="E59" s="37" t="str">
        <f>LEFT(C59,2)</f>
        <v>33</v>
      </c>
      <c r="F59" s="36" t="s">
        <v>23</v>
      </c>
      <c r="G59" s="36">
        <v>2.9</v>
      </c>
      <c r="H59" s="44">
        <v>115.71</v>
      </c>
      <c r="I59" s="38">
        <f t="shared" si="6"/>
        <v>22.539999999999992</v>
      </c>
      <c r="J59" s="36">
        <v>93.17</v>
      </c>
      <c r="K59" s="15">
        <f t="shared" si="2"/>
        <v>7337.6651725296188</v>
      </c>
      <c r="L59" s="39">
        <f t="shared" si="7"/>
        <v>9112.8178288440704</v>
      </c>
      <c r="M59" s="40">
        <v>849041.23711340211</v>
      </c>
      <c r="N59" s="41"/>
      <c r="O59" s="57" t="s">
        <v>58</v>
      </c>
      <c r="P59" s="42" t="s">
        <v>22</v>
      </c>
    </row>
    <row r="60" spans="1:16" s="43" customFormat="1" ht="12.75" customHeight="1">
      <c r="A60" s="35">
        <v>55</v>
      </c>
      <c r="B60" s="36" t="s">
        <v>24</v>
      </c>
      <c r="C60" s="37">
        <v>3204</v>
      </c>
      <c r="D60" s="37" t="str">
        <f t="shared" si="4"/>
        <v>9-2栋-3204</v>
      </c>
      <c r="E60" s="37" t="str">
        <f>LEFT(C60,2)</f>
        <v>32</v>
      </c>
      <c r="F60" s="36" t="s">
        <v>23</v>
      </c>
      <c r="G60" s="36">
        <v>2.9</v>
      </c>
      <c r="H60" s="44">
        <v>115.71</v>
      </c>
      <c r="I60" s="38">
        <f t="shared" ref="I60:I65" si="8">H60-J60</f>
        <v>22.539999999999992</v>
      </c>
      <c r="J60" s="36">
        <v>93.17</v>
      </c>
      <c r="K60" s="15">
        <f t="shared" si="2"/>
        <v>7337.6651725296188</v>
      </c>
      <c r="L60" s="39">
        <f t="shared" si="7"/>
        <v>9112.8178288440704</v>
      </c>
      <c r="M60" s="40">
        <v>849041.23711340211</v>
      </c>
      <c r="N60" s="41"/>
      <c r="O60" s="57" t="s">
        <v>58</v>
      </c>
      <c r="P60" s="42" t="s">
        <v>22</v>
      </c>
    </row>
    <row r="61" spans="1:16" s="43" customFormat="1" ht="12.75" customHeight="1">
      <c r="A61" s="35">
        <v>56</v>
      </c>
      <c r="B61" s="36" t="s">
        <v>24</v>
      </c>
      <c r="C61" s="37">
        <v>3104</v>
      </c>
      <c r="D61" s="37" t="str">
        <f t="shared" si="4"/>
        <v>9-2栋-3104</v>
      </c>
      <c r="E61" s="37" t="str">
        <f>LEFT(C61,2)</f>
        <v>31</v>
      </c>
      <c r="F61" s="36" t="s">
        <v>23</v>
      </c>
      <c r="G61" s="36">
        <v>2.9</v>
      </c>
      <c r="H61" s="44">
        <v>115.71</v>
      </c>
      <c r="I61" s="38">
        <f t="shared" si="8"/>
        <v>22.539999999999992</v>
      </c>
      <c r="J61" s="36">
        <v>93.17</v>
      </c>
      <c r="K61" s="15">
        <f t="shared" si="2"/>
        <v>7337.6651725296188</v>
      </c>
      <c r="L61" s="39">
        <f t="shared" si="7"/>
        <v>9112.8178288440704</v>
      </c>
      <c r="M61" s="40">
        <v>849041.23711340211</v>
      </c>
      <c r="N61" s="41"/>
      <c r="O61" s="57" t="s">
        <v>58</v>
      </c>
      <c r="P61" s="42" t="s">
        <v>22</v>
      </c>
    </row>
    <row r="62" spans="1:16" s="43" customFormat="1" ht="12.75" customHeight="1">
      <c r="A62" s="35">
        <v>57</v>
      </c>
      <c r="B62" s="45" t="s">
        <v>24</v>
      </c>
      <c r="C62" s="46">
        <v>1804</v>
      </c>
      <c r="D62" s="37" t="str">
        <f t="shared" si="4"/>
        <v>9-2栋-1804</v>
      </c>
      <c r="E62" s="37" t="str">
        <f>LEFT(C62,2)</f>
        <v>18</v>
      </c>
      <c r="F62" s="36" t="s">
        <v>23</v>
      </c>
      <c r="G62" s="36">
        <v>2.9</v>
      </c>
      <c r="H62" s="47">
        <v>115.71</v>
      </c>
      <c r="I62" s="38">
        <f t="shared" si="8"/>
        <v>22.539999999999992</v>
      </c>
      <c r="J62" s="45">
        <v>93.17</v>
      </c>
      <c r="K62" s="15">
        <f t="shared" si="2"/>
        <v>7337.6651725296188</v>
      </c>
      <c r="L62" s="39">
        <f t="shared" si="7"/>
        <v>9112.8178288440704</v>
      </c>
      <c r="M62" s="40">
        <v>849041.23711340211</v>
      </c>
      <c r="N62" s="41"/>
      <c r="O62" s="57" t="s">
        <v>58</v>
      </c>
      <c r="P62" s="42" t="s">
        <v>22</v>
      </c>
    </row>
    <row r="63" spans="1:16" s="43" customFormat="1" ht="12.75" customHeight="1">
      <c r="A63" s="35">
        <v>58</v>
      </c>
      <c r="B63" s="45" t="s">
        <v>24</v>
      </c>
      <c r="C63" s="46">
        <v>304</v>
      </c>
      <c r="D63" s="37" t="str">
        <f t="shared" si="4"/>
        <v>9-2栋-304</v>
      </c>
      <c r="E63" s="37">
        <v>3</v>
      </c>
      <c r="F63" s="36" t="s">
        <v>23</v>
      </c>
      <c r="G63" s="36">
        <v>2.9</v>
      </c>
      <c r="H63" s="47">
        <v>115.71</v>
      </c>
      <c r="I63" s="38">
        <f t="shared" si="8"/>
        <v>22.539999999999992</v>
      </c>
      <c r="J63" s="45">
        <v>93.17</v>
      </c>
      <c r="K63" s="15">
        <f t="shared" si="2"/>
        <v>7337.6651725296188</v>
      </c>
      <c r="L63" s="39">
        <f t="shared" si="7"/>
        <v>9112.8178288440704</v>
      </c>
      <c r="M63" s="40">
        <v>849041.23711340211</v>
      </c>
      <c r="N63" s="41"/>
      <c r="O63" s="57" t="s">
        <v>58</v>
      </c>
      <c r="P63" s="42" t="s">
        <v>22</v>
      </c>
    </row>
    <row r="64" spans="1:16" s="43" customFormat="1" ht="12.75" customHeight="1">
      <c r="A64" s="35">
        <v>59</v>
      </c>
      <c r="B64" s="45" t="s">
        <v>24</v>
      </c>
      <c r="C64" s="46">
        <v>104</v>
      </c>
      <c r="D64" s="37" t="str">
        <f t="shared" si="4"/>
        <v>9-2栋-104</v>
      </c>
      <c r="E64" s="37">
        <v>1</v>
      </c>
      <c r="F64" s="36" t="s">
        <v>23</v>
      </c>
      <c r="G64" s="36">
        <v>2.9</v>
      </c>
      <c r="H64" s="47">
        <v>112.06</v>
      </c>
      <c r="I64" s="38">
        <f t="shared" si="8"/>
        <v>21.83</v>
      </c>
      <c r="J64" s="45">
        <v>90.23</v>
      </c>
      <c r="K64" s="15">
        <f t="shared" si="2"/>
        <v>7224.7838510665315</v>
      </c>
      <c r="L64" s="39">
        <f t="shared" si="7"/>
        <v>8972.7283425747028</v>
      </c>
      <c r="M64" s="40">
        <v>809609.27835051552</v>
      </c>
      <c r="N64" s="41"/>
      <c r="O64" s="57" t="s">
        <v>58</v>
      </c>
      <c r="P64" s="42" t="s">
        <v>22</v>
      </c>
    </row>
    <row r="65" spans="1:16" s="43" customFormat="1" ht="12.75" customHeight="1">
      <c r="A65" s="35">
        <v>60</v>
      </c>
      <c r="B65" s="45" t="s">
        <v>20</v>
      </c>
      <c r="C65" s="46">
        <v>504</v>
      </c>
      <c r="D65" s="37" t="str">
        <f t="shared" si="4"/>
        <v>9-1栋-504</v>
      </c>
      <c r="E65" s="46">
        <v>5</v>
      </c>
      <c r="F65" s="36" t="s">
        <v>21</v>
      </c>
      <c r="G65" s="36">
        <v>2.9</v>
      </c>
      <c r="H65" s="44">
        <v>140.57</v>
      </c>
      <c r="I65" s="38">
        <f t="shared" si="8"/>
        <v>26.61</v>
      </c>
      <c r="J65" s="36">
        <v>113.96</v>
      </c>
      <c r="K65" s="15">
        <f t="shared" si="2"/>
        <v>7766.6408268544355</v>
      </c>
      <c r="L65" s="39">
        <f t="shared" si="7"/>
        <v>9580.1746317210254</v>
      </c>
      <c r="M65" s="40">
        <v>1091756.7010309279</v>
      </c>
      <c r="N65" s="41"/>
      <c r="O65" s="57" t="s">
        <v>58</v>
      </c>
      <c r="P65" s="42" t="s">
        <v>22</v>
      </c>
    </row>
    <row r="66" spans="1:16" s="43" customFormat="1" ht="12.75" customHeight="1">
      <c r="A66" s="35">
        <v>61</v>
      </c>
      <c r="B66" s="45" t="s">
        <v>25</v>
      </c>
      <c r="C66" s="46" t="s">
        <v>26</v>
      </c>
      <c r="D66" s="37" t="str">
        <f t="shared" si="4"/>
        <v>9-2梯-1801</v>
      </c>
      <c r="E66" s="46">
        <v>18</v>
      </c>
      <c r="F66" s="45" t="s">
        <v>21</v>
      </c>
      <c r="G66" s="48" t="s">
        <v>27</v>
      </c>
      <c r="H66" s="47">
        <v>116.77</v>
      </c>
      <c r="I66" s="49">
        <v>22.75</v>
      </c>
      <c r="J66" s="45">
        <v>94.02</v>
      </c>
      <c r="K66" s="15">
        <f t="shared" si="2"/>
        <v>8945.0703407534202</v>
      </c>
      <c r="L66" s="39">
        <f t="shared" si="7"/>
        <v>11109.507165387968</v>
      </c>
      <c r="M66" s="40">
        <v>1044515.8636897767</v>
      </c>
      <c r="N66" s="41"/>
      <c r="O66" s="57" t="s">
        <v>58</v>
      </c>
      <c r="P66" s="42" t="s">
        <v>22</v>
      </c>
    </row>
    <row r="67" spans="1:16" s="43" customFormat="1" ht="12.75" customHeight="1">
      <c r="A67" s="35">
        <v>62</v>
      </c>
      <c r="B67" s="45" t="s">
        <v>25</v>
      </c>
      <c r="C67" s="46" t="s">
        <v>28</v>
      </c>
      <c r="D67" s="37" t="str">
        <f t="shared" si="4"/>
        <v>9-2梯-1702</v>
      </c>
      <c r="E67" s="46">
        <v>17</v>
      </c>
      <c r="F67" s="45" t="s">
        <v>23</v>
      </c>
      <c r="G67" s="48" t="s">
        <v>27</v>
      </c>
      <c r="H67" s="47">
        <v>96.65</v>
      </c>
      <c r="I67" s="49">
        <v>18.829999999999998</v>
      </c>
      <c r="J67" s="45">
        <v>77.819999999999993</v>
      </c>
      <c r="K67" s="15">
        <f t="shared" si="2"/>
        <v>9316.7892920473951</v>
      </c>
      <c r="L67" s="39">
        <f t="shared" si="7"/>
        <v>11571.160178313812</v>
      </c>
      <c r="M67" s="40">
        <v>900467.68507638073</v>
      </c>
      <c r="N67" s="41"/>
      <c r="O67" s="57" t="s">
        <v>58</v>
      </c>
      <c r="P67" s="42" t="s">
        <v>22</v>
      </c>
    </row>
    <row r="68" spans="1:16" s="43" customFormat="1" ht="12.75" customHeight="1">
      <c r="A68" s="35">
        <v>63</v>
      </c>
      <c r="B68" s="45" t="s">
        <v>25</v>
      </c>
      <c r="C68" s="46">
        <v>803</v>
      </c>
      <c r="D68" s="37" t="str">
        <f t="shared" si="4"/>
        <v>9-2梯-803</v>
      </c>
      <c r="E68" s="46">
        <v>8</v>
      </c>
      <c r="F68" s="45" t="s">
        <v>23</v>
      </c>
      <c r="G68" s="48" t="s">
        <v>27</v>
      </c>
      <c r="H68" s="47">
        <v>96.66</v>
      </c>
      <c r="I68" s="49">
        <v>18.829999999999998</v>
      </c>
      <c r="J68" s="45">
        <v>77.83</v>
      </c>
      <c r="K68" s="15">
        <f t="shared" si="2"/>
        <v>8885.117811520533</v>
      </c>
      <c r="L68" s="39">
        <f t="shared" si="7"/>
        <v>11034.761501497811</v>
      </c>
      <c r="M68" s="40">
        <v>858835.48766157462</v>
      </c>
      <c r="N68" s="41"/>
      <c r="O68" s="57" t="s">
        <v>58</v>
      </c>
      <c r="P68" s="42" t="s">
        <v>22</v>
      </c>
    </row>
    <row r="69" spans="1:16" s="43" customFormat="1" ht="12.75" customHeight="1">
      <c r="A69" s="35">
        <v>64</v>
      </c>
      <c r="B69" s="45" t="s">
        <v>25</v>
      </c>
      <c r="C69" s="46" t="s">
        <v>29</v>
      </c>
      <c r="D69" s="37" t="str">
        <f t="shared" si="4"/>
        <v>9-2梯-1401</v>
      </c>
      <c r="E69" s="46">
        <v>14</v>
      </c>
      <c r="F69" s="45" t="s">
        <v>21</v>
      </c>
      <c r="G69" s="48" t="s">
        <v>27</v>
      </c>
      <c r="H69" s="47">
        <v>116.77</v>
      </c>
      <c r="I69" s="49">
        <v>22.75</v>
      </c>
      <c r="J69" s="45">
        <v>94.02</v>
      </c>
      <c r="K69" s="15">
        <f t="shared" si="2"/>
        <v>8849.1371801930272</v>
      </c>
      <c r="L69" s="39">
        <f t="shared" si="7"/>
        <v>10990.361077761538</v>
      </c>
      <c r="M69" s="40">
        <v>1033313.7485311398</v>
      </c>
      <c r="N69" s="41"/>
      <c r="O69" s="57" t="s">
        <v>58</v>
      </c>
      <c r="P69" s="42" t="s">
        <v>22</v>
      </c>
    </row>
    <row r="70" spans="1:16" s="43" customFormat="1" ht="12.75" customHeight="1">
      <c r="A70" s="35">
        <v>65</v>
      </c>
      <c r="B70" s="45" t="s">
        <v>25</v>
      </c>
      <c r="C70" s="46" t="s">
        <v>30</v>
      </c>
      <c r="D70" s="37" t="str">
        <f t="shared" si="4"/>
        <v>9-2梯-1803</v>
      </c>
      <c r="E70" s="46">
        <v>18</v>
      </c>
      <c r="F70" s="45" t="s">
        <v>23</v>
      </c>
      <c r="G70" s="48" t="s">
        <v>27</v>
      </c>
      <c r="H70" s="47">
        <v>96.66</v>
      </c>
      <c r="I70" s="49">
        <v>18.829999999999998</v>
      </c>
      <c r="J70" s="45">
        <v>77.83</v>
      </c>
      <c r="K70" s="15">
        <f t="shared" ref="K70:K97" si="9">M70/H70</f>
        <v>9220.8555409915625</v>
      </c>
      <c r="L70" s="39">
        <f t="shared" si="7"/>
        <v>11451.726796765315</v>
      </c>
      <c r="M70" s="40">
        <v>891287.89659224439</v>
      </c>
      <c r="N70" s="41"/>
      <c r="O70" s="57" t="s">
        <v>58</v>
      </c>
      <c r="P70" s="42" t="s">
        <v>22</v>
      </c>
    </row>
    <row r="71" spans="1:16" s="43" customFormat="1" ht="12.75" customHeight="1">
      <c r="A71" s="35">
        <v>66</v>
      </c>
      <c r="B71" s="45" t="s">
        <v>25</v>
      </c>
      <c r="C71" s="46" t="s">
        <v>31</v>
      </c>
      <c r="D71" s="37" t="str">
        <f t="shared" si="4"/>
        <v>9-2梯-2903</v>
      </c>
      <c r="E71" s="46">
        <v>29</v>
      </c>
      <c r="F71" s="45" t="s">
        <v>23</v>
      </c>
      <c r="G71" s="48" t="s">
        <v>27</v>
      </c>
      <c r="H71" s="47">
        <v>96.66</v>
      </c>
      <c r="I71" s="49">
        <v>18.829999999999998</v>
      </c>
      <c r="J71" s="45">
        <v>77.83</v>
      </c>
      <c r="K71" s="15">
        <f t="shared" si="9"/>
        <v>8981.0480871933396</v>
      </c>
      <c r="L71" s="39">
        <f t="shared" si="7"/>
        <v>11153.900913633666</v>
      </c>
      <c r="M71" s="40">
        <v>868108.10810810816</v>
      </c>
      <c r="N71" s="41"/>
      <c r="O71" s="57" t="s">
        <v>58</v>
      </c>
      <c r="P71" s="42" t="s">
        <v>22</v>
      </c>
    </row>
    <row r="72" spans="1:16" s="43" customFormat="1" ht="12.75" customHeight="1">
      <c r="A72" s="35">
        <v>67</v>
      </c>
      <c r="B72" s="45" t="s">
        <v>32</v>
      </c>
      <c r="C72" s="46" t="s">
        <v>33</v>
      </c>
      <c r="D72" s="37" t="str">
        <f t="shared" si="4"/>
        <v>9-1梯-1104</v>
      </c>
      <c r="E72" s="46">
        <v>11</v>
      </c>
      <c r="F72" s="45" t="s">
        <v>21</v>
      </c>
      <c r="G72" s="48" t="s">
        <v>27</v>
      </c>
      <c r="H72" s="47">
        <v>140.57</v>
      </c>
      <c r="I72" s="49">
        <v>26.61</v>
      </c>
      <c r="J72" s="45">
        <v>113.96</v>
      </c>
      <c r="K72" s="15">
        <f t="shared" si="9"/>
        <v>8489.4161399445784</v>
      </c>
      <c r="L72" s="39">
        <f t="shared" si="7"/>
        <v>10471.720136820019</v>
      </c>
      <c r="M72" s="40">
        <v>1193357.2267920093</v>
      </c>
      <c r="N72" s="41"/>
      <c r="O72" s="57" t="s">
        <v>58</v>
      </c>
      <c r="P72" s="42" t="s">
        <v>22</v>
      </c>
    </row>
    <row r="73" spans="1:16" s="43" customFormat="1" ht="12.75" customHeight="1">
      <c r="A73" s="35">
        <v>68</v>
      </c>
      <c r="B73" s="45" t="s">
        <v>32</v>
      </c>
      <c r="C73" s="46" t="s">
        <v>34</v>
      </c>
      <c r="D73" s="37" t="str">
        <f t="shared" si="4"/>
        <v>9-1梯-1102</v>
      </c>
      <c r="E73" s="46">
        <v>11</v>
      </c>
      <c r="F73" s="45" t="s">
        <v>23</v>
      </c>
      <c r="G73" s="48" t="s">
        <v>27</v>
      </c>
      <c r="H73" s="47">
        <v>103.98</v>
      </c>
      <c r="I73" s="49">
        <v>20.41</v>
      </c>
      <c r="J73" s="45">
        <v>83.57</v>
      </c>
      <c r="K73" s="15">
        <f t="shared" si="9"/>
        <v>8915.1872964813592</v>
      </c>
      <c r="L73" s="39">
        <f t="shared" si="7"/>
        <v>11092.511368770274</v>
      </c>
      <c r="M73" s="40">
        <v>927001.17508813168</v>
      </c>
      <c r="N73" s="41"/>
      <c r="O73" s="57" t="s">
        <v>58</v>
      </c>
      <c r="P73" s="42" t="s">
        <v>22</v>
      </c>
    </row>
    <row r="74" spans="1:16" s="43" customFormat="1" ht="12.75" customHeight="1">
      <c r="A74" s="35">
        <v>69</v>
      </c>
      <c r="B74" s="45" t="s">
        <v>32</v>
      </c>
      <c r="C74" s="46" t="s">
        <v>28</v>
      </c>
      <c r="D74" s="37" t="str">
        <f t="shared" si="4"/>
        <v>9-1梯-1702</v>
      </c>
      <c r="E74" s="46">
        <v>17</v>
      </c>
      <c r="F74" s="45" t="s">
        <v>23</v>
      </c>
      <c r="G74" s="48" t="s">
        <v>27</v>
      </c>
      <c r="H74" s="47">
        <v>103.08</v>
      </c>
      <c r="I74" s="49">
        <v>19.510000000000002</v>
      </c>
      <c r="J74" s="45">
        <v>83.57</v>
      </c>
      <c r="K74" s="15">
        <f t="shared" si="9"/>
        <v>9136.9144109944846</v>
      </c>
      <c r="L74" s="39">
        <f t="shared" si="7"/>
        <v>11269.990875736645</v>
      </c>
      <c r="M74" s="40">
        <v>941833.13748531137</v>
      </c>
      <c r="N74" s="41"/>
      <c r="O74" s="57" t="s">
        <v>58</v>
      </c>
      <c r="P74" s="42" t="s">
        <v>22</v>
      </c>
    </row>
    <row r="75" spans="1:16" s="43" customFormat="1" ht="12.75" customHeight="1">
      <c r="A75" s="35">
        <v>70</v>
      </c>
      <c r="B75" s="45" t="s">
        <v>25</v>
      </c>
      <c r="C75" s="46" t="s">
        <v>35</v>
      </c>
      <c r="D75" s="37" t="str">
        <f t="shared" si="4"/>
        <v>9-2梯-2003</v>
      </c>
      <c r="E75" s="46">
        <v>20</v>
      </c>
      <c r="F75" s="45" t="s">
        <v>23</v>
      </c>
      <c r="G75" s="48" t="s">
        <v>27</v>
      </c>
      <c r="H75" s="47">
        <v>96.66</v>
      </c>
      <c r="I75" s="49">
        <v>18.829999999999998</v>
      </c>
      <c r="J75" s="45">
        <v>77.83</v>
      </c>
      <c r="K75" s="15">
        <f t="shared" si="9"/>
        <v>9268.8146003667025</v>
      </c>
      <c r="L75" s="39">
        <f t="shared" si="7"/>
        <v>11511.288953763915</v>
      </c>
      <c r="M75" s="40">
        <v>895923.61927144544</v>
      </c>
      <c r="N75" s="41"/>
      <c r="O75" s="57" t="s">
        <v>58</v>
      </c>
      <c r="P75" s="42" t="s">
        <v>22</v>
      </c>
    </row>
    <row r="76" spans="1:16" s="43" customFormat="1" ht="12.75" customHeight="1">
      <c r="A76" s="35">
        <v>71</v>
      </c>
      <c r="B76" s="45" t="s">
        <v>32</v>
      </c>
      <c r="C76" s="46">
        <v>802</v>
      </c>
      <c r="D76" s="37" t="str">
        <f t="shared" si="4"/>
        <v>9-1梯-802</v>
      </c>
      <c r="E76" s="46">
        <v>8</v>
      </c>
      <c r="F76" s="45" t="s">
        <v>23</v>
      </c>
      <c r="G76" s="48" t="s">
        <v>27</v>
      </c>
      <c r="H76" s="47">
        <v>103.08</v>
      </c>
      <c r="I76" s="49">
        <v>19.510000000000002</v>
      </c>
      <c r="J76" s="45">
        <v>83.57</v>
      </c>
      <c r="K76" s="15">
        <f t="shared" si="9"/>
        <v>8825.1535434812249</v>
      </c>
      <c r="L76" s="39">
        <f t="shared" si="7"/>
        <v>10885.447256934842</v>
      </c>
      <c r="M76" s="40">
        <v>909696.82726204465</v>
      </c>
      <c r="N76" s="41"/>
      <c r="O76" s="57" t="s">
        <v>58</v>
      </c>
      <c r="P76" s="42" t="s">
        <v>22</v>
      </c>
    </row>
    <row r="77" spans="1:16" s="43" customFormat="1" ht="12.75" customHeight="1">
      <c r="A77" s="35">
        <v>72</v>
      </c>
      <c r="B77" s="45" t="s">
        <v>32</v>
      </c>
      <c r="C77" s="46">
        <v>801</v>
      </c>
      <c r="D77" s="37" t="str">
        <f t="shared" ref="D77:D97" si="10">B77&amp;-C77</f>
        <v>9-1梯-801</v>
      </c>
      <c r="E77" s="46">
        <v>8</v>
      </c>
      <c r="F77" s="45" t="s">
        <v>21</v>
      </c>
      <c r="G77" s="48" t="s">
        <v>27</v>
      </c>
      <c r="H77" s="47">
        <v>124.46</v>
      </c>
      <c r="I77" s="49">
        <v>23.56</v>
      </c>
      <c r="J77" s="45">
        <v>100.9</v>
      </c>
      <c r="K77" s="15">
        <f t="shared" si="9"/>
        <v>8429.4681815100466</v>
      </c>
      <c r="L77" s="39">
        <f t="shared" ref="L77:L97" si="11">M77/J77</f>
        <v>10397.736470473146</v>
      </c>
      <c r="M77" s="40">
        <v>1049131.6098707404</v>
      </c>
      <c r="N77" s="41"/>
      <c r="O77" s="57" t="s">
        <v>58</v>
      </c>
      <c r="P77" s="42" t="s">
        <v>22</v>
      </c>
    </row>
    <row r="78" spans="1:16" s="43" customFormat="1" ht="12.75" customHeight="1">
      <c r="A78" s="35">
        <v>73</v>
      </c>
      <c r="B78" s="45" t="s">
        <v>25</v>
      </c>
      <c r="C78" s="46" t="s">
        <v>36</v>
      </c>
      <c r="D78" s="37" t="str">
        <f t="shared" si="10"/>
        <v>9-2梯-2004</v>
      </c>
      <c r="E78" s="46">
        <v>20</v>
      </c>
      <c r="F78" s="45" t="s">
        <v>21</v>
      </c>
      <c r="G78" s="48" t="s">
        <v>27</v>
      </c>
      <c r="H78" s="47">
        <v>115.71</v>
      </c>
      <c r="I78" s="49">
        <v>22.54</v>
      </c>
      <c r="J78" s="45">
        <v>93.17</v>
      </c>
      <c r="K78" s="15">
        <f t="shared" si="9"/>
        <v>8873.118815516038</v>
      </c>
      <c r="L78" s="39">
        <f t="shared" si="11"/>
        <v>11019.733585310301</v>
      </c>
      <c r="M78" s="40">
        <v>1026708.5781433608</v>
      </c>
      <c r="N78" s="41"/>
      <c r="O78" s="57" t="s">
        <v>58</v>
      </c>
      <c r="P78" s="42" t="s">
        <v>22</v>
      </c>
    </row>
    <row r="79" spans="1:16" s="43" customFormat="1" ht="12.75" customHeight="1">
      <c r="A79" s="35">
        <v>74</v>
      </c>
      <c r="B79" s="45" t="s">
        <v>25</v>
      </c>
      <c r="C79" s="46">
        <v>404</v>
      </c>
      <c r="D79" s="37" t="str">
        <f t="shared" si="10"/>
        <v>9-2梯-404</v>
      </c>
      <c r="E79" s="46">
        <v>4</v>
      </c>
      <c r="F79" s="45" t="s">
        <v>21</v>
      </c>
      <c r="G79" s="48" t="s">
        <v>27</v>
      </c>
      <c r="H79" s="47">
        <v>115.71</v>
      </c>
      <c r="I79" s="49">
        <v>22.54</v>
      </c>
      <c r="J79" s="45">
        <v>93.17</v>
      </c>
      <c r="K79" s="15">
        <f t="shared" si="9"/>
        <v>8393.4968098149675</v>
      </c>
      <c r="L79" s="39">
        <f t="shared" si="11"/>
        <v>10424.079809634966</v>
      </c>
      <c r="M79" s="40">
        <v>971211.51586368983</v>
      </c>
      <c r="N79" s="41"/>
      <c r="O79" s="57" t="s">
        <v>58</v>
      </c>
      <c r="P79" s="42" t="s">
        <v>22</v>
      </c>
    </row>
    <row r="80" spans="1:16" s="43" customFormat="1" ht="12.75" customHeight="1">
      <c r="A80" s="35">
        <v>75</v>
      </c>
      <c r="B80" s="45" t="s">
        <v>32</v>
      </c>
      <c r="C80" s="46">
        <v>601</v>
      </c>
      <c r="D80" s="37" t="str">
        <f t="shared" si="10"/>
        <v>9-1梯-601</v>
      </c>
      <c r="E80" s="46">
        <v>6</v>
      </c>
      <c r="F80" s="45" t="s">
        <v>21</v>
      </c>
      <c r="G80" s="48" t="s">
        <v>27</v>
      </c>
      <c r="H80" s="47">
        <v>124.46</v>
      </c>
      <c r="I80" s="49">
        <v>23.56</v>
      </c>
      <c r="J80" s="45">
        <v>100.9</v>
      </c>
      <c r="K80" s="15">
        <f t="shared" si="9"/>
        <v>8381.5054006280097</v>
      </c>
      <c r="L80" s="39">
        <f t="shared" si="11"/>
        <v>10338.574451557603</v>
      </c>
      <c r="M80" s="40">
        <v>1043162.1621621621</v>
      </c>
      <c r="N80" s="41"/>
      <c r="O80" s="57" t="s">
        <v>58</v>
      </c>
      <c r="P80" s="42" t="s">
        <v>22</v>
      </c>
    </row>
    <row r="81" spans="1:16" s="43" customFormat="1" ht="12.75" customHeight="1">
      <c r="A81" s="35">
        <v>76</v>
      </c>
      <c r="B81" s="45" t="s">
        <v>25</v>
      </c>
      <c r="C81" s="46" t="s">
        <v>37</v>
      </c>
      <c r="D81" s="37" t="str">
        <f t="shared" si="10"/>
        <v>9-2梯-3002</v>
      </c>
      <c r="E81" s="46">
        <v>30</v>
      </c>
      <c r="F81" s="45" t="s">
        <v>23</v>
      </c>
      <c r="G81" s="48" t="s">
        <v>27</v>
      </c>
      <c r="H81" s="47">
        <v>96.65</v>
      </c>
      <c r="I81" s="49">
        <v>18.829999999999998</v>
      </c>
      <c r="J81" s="45">
        <v>77.819999999999993</v>
      </c>
      <c r="K81" s="15">
        <f t="shared" si="9"/>
        <v>9076.9691844839726</v>
      </c>
      <c r="L81" s="39">
        <f t="shared" si="11"/>
        <v>11273.311124137448</v>
      </c>
      <c r="M81" s="40">
        <v>877289.07168037607</v>
      </c>
      <c r="N81" s="41"/>
      <c r="O81" s="57" t="s">
        <v>58</v>
      </c>
      <c r="P81" s="42" t="s">
        <v>22</v>
      </c>
    </row>
    <row r="82" spans="1:16" s="43" customFormat="1" ht="12.75" customHeight="1">
      <c r="A82" s="35">
        <v>77</v>
      </c>
      <c r="B82" s="45" t="s">
        <v>32</v>
      </c>
      <c r="C82" s="46" t="s">
        <v>38</v>
      </c>
      <c r="D82" s="37" t="str">
        <f t="shared" si="10"/>
        <v>9-1梯-1101</v>
      </c>
      <c r="E82" s="46">
        <v>11</v>
      </c>
      <c r="F82" s="45" t="s">
        <v>21</v>
      </c>
      <c r="G82" s="48" t="s">
        <v>27</v>
      </c>
      <c r="H82" s="47">
        <v>124.46</v>
      </c>
      <c r="I82" s="49">
        <v>23.56</v>
      </c>
      <c r="J82" s="45">
        <v>100.9</v>
      </c>
      <c r="K82" s="15">
        <f t="shared" si="9"/>
        <v>8597.3379145971703</v>
      </c>
      <c r="L82" s="39">
        <f t="shared" si="11"/>
        <v>10604.80353667754</v>
      </c>
      <c r="M82" s="40">
        <v>1070024.6768507638</v>
      </c>
      <c r="N82" s="41"/>
      <c r="O82" s="57" t="s">
        <v>58</v>
      </c>
      <c r="P82" s="42" t="s">
        <v>22</v>
      </c>
    </row>
    <row r="83" spans="1:16" s="43" customFormat="1" ht="12.75" customHeight="1">
      <c r="A83" s="35">
        <v>78</v>
      </c>
      <c r="B83" s="45" t="s">
        <v>25</v>
      </c>
      <c r="C83" s="46" t="s">
        <v>39</v>
      </c>
      <c r="D83" s="37" t="str">
        <f t="shared" si="10"/>
        <v>9-2梯-2902</v>
      </c>
      <c r="E83" s="46">
        <v>29</v>
      </c>
      <c r="F83" s="45" t="s">
        <v>23</v>
      </c>
      <c r="G83" s="48" t="s">
        <v>27</v>
      </c>
      <c r="H83" s="47">
        <v>96.65</v>
      </c>
      <c r="I83" s="49">
        <v>18.829999999999998</v>
      </c>
      <c r="J83" s="45">
        <v>77.819999999999993</v>
      </c>
      <c r="K83" s="15">
        <f t="shared" si="9"/>
        <v>9100.9451161501365</v>
      </c>
      <c r="L83" s="39">
        <f t="shared" si="11"/>
        <v>11303.088479515687</v>
      </c>
      <c r="M83" s="40">
        <v>879606.3454759107</v>
      </c>
      <c r="N83" s="41"/>
      <c r="O83" s="57" t="s">
        <v>58</v>
      </c>
      <c r="P83" s="42" t="s">
        <v>22</v>
      </c>
    </row>
    <row r="84" spans="1:16" s="43" customFormat="1" ht="12.75" customHeight="1">
      <c r="A84" s="35">
        <v>79</v>
      </c>
      <c r="B84" s="45" t="s">
        <v>32</v>
      </c>
      <c r="C84" s="46" t="s">
        <v>40</v>
      </c>
      <c r="D84" s="37" t="str">
        <f t="shared" si="10"/>
        <v>9-1梯-1203</v>
      </c>
      <c r="E84" s="46">
        <v>12</v>
      </c>
      <c r="F84" s="45" t="s">
        <v>23</v>
      </c>
      <c r="G84" s="48" t="s">
        <v>27</v>
      </c>
      <c r="H84" s="47">
        <v>103.08</v>
      </c>
      <c r="I84" s="49">
        <v>19.510000000000002</v>
      </c>
      <c r="J84" s="45">
        <v>83.57</v>
      </c>
      <c r="K84" s="15">
        <f t="shared" si="9"/>
        <v>8897.1088819243905</v>
      </c>
      <c r="L84" s="39">
        <f t="shared" si="11"/>
        <v>10974.201071542017</v>
      </c>
      <c r="M84" s="40">
        <v>917113.98354876623</v>
      </c>
      <c r="N84" s="41"/>
      <c r="O84" s="57" t="s">
        <v>58</v>
      </c>
      <c r="P84" s="42" t="s">
        <v>22</v>
      </c>
    </row>
    <row r="85" spans="1:16" s="43" customFormat="1" ht="12.75" customHeight="1">
      <c r="A85" s="35">
        <v>80</v>
      </c>
      <c r="B85" s="45" t="s">
        <v>32</v>
      </c>
      <c r="C85" s="46">
        <v>501</v>
      </c>
      <c r="D85" s="37" t="str">
        <f t="shared" si="10"/>
        <v>9-1梯-501</v>
      </c>
      <c r="E85" s="46">
        <v>5</v>
      </c>
      <c r="F85" s="45" t="s">
        <v>21</v>
      </c>
      <c r="G85" s="48" t="s">
        <v>27</v>
      </c>
      <c r="H85" s="47">
        <v>124.46</v>
      </c>
      <c r="I85" s="49">
        <v>23.56</v>
      </c>
      <c r="J85" s="45">
        <v>100.9</v>
      </c>
      <c r="K85" s="15">
        <f t="shared" si="9"/>
        <v>8357.5240101869931</v>
      </c>
      <c r="L85" s="39">
        <f t="shared" si="11"/>
        <v>10308.993442099832</v>
      </c>
      <c r="M85" s="40">
        <v>1040177.4383078731</v>
      </c>
      <c r="N85" s="41"/>
      <c r="O85" s="57" t="s">
        <v>58</v>
      </c>
      <c r="P85" s="42" t="s">
        <v>22</v>
      </c>
    </row>
    <row r="86" spans="1:16" s="43" customFormat="1" ht="12.75" customHeight="1">
      <c r="A86" s="35">
        <v>81</v>
      </c>
      <c r="B86" s="45" t="s">
        <v>25</v>
      </c>
      <c r="C86" s="46" t="s">
        <v>41</v>
      </c>
      <c r="D86" s="37" t="str">
        <f t="shared" si="10"/>
        <v>9-2梯-2101</v>
      </c>
      <c r="E86" s="46">
        <v>21</v>
      </c>
      <c r="F86" s="45" t="s">
        <v>21</v>
      </c>
      <c r="G86" s="48" t="s">
        <v>27</v>
      </c>
      <c r="H86" s="47">
        <v>116.77</v>
      </c>
      <c r="I86" s="49">
        <v>22.75</v>
      </c>
      <c r="J86" s="45">
        <v>94.02</v>
      </c>
      <c r="K86" s="15">
        <f t="shared" si="9"/>
        <v>9017.0126637206104</v>
      </c>
      <c r="L86" s="39">
        <f t="shared" si="11"/>
        <v>11198.857357399018</v>
      </c>
      <c r="M86" s="40">
        <v>1052916.5687426557</v>
      </c>
      <c r="N86" s="41"/>
      <c r="O86" s="57" t="s">
        <v>58</v>
      </c>
      <c r="P86" s="42" t="s">
        <v>22</v>
      </c>
    </row>
    <row r="87" spans="1:16" s="43" customFormat="1" ht="12.75" customHeight="1">
      <c r="A87" s="35">
        <v>82</v>
      </c>
      <c r="B87" s="45" t="s">
        <v>32</v>
      </c>
      <c r="C87" s="46" t="s">
        <v>42</v>
      </c>
      <c r="D87" s="37" t="str">
        <f t="shared" si="10"/>
        <v>9-1梯-1301</v>
      </c>
      <c r="E87" s="46">
        <v>13</v>
      </c>
      <c r="F87" s="45" t="s">
        <v>21</v>
      </c>
      <c r="G87" s="48" t="s">
        <v>27</v>
      </c>
      <c r="H87" s="47">
        <v>124.46</v>
      </c>
      <c r="I87" s="49">
        <v>23.56</v>
      </c>
      <c r="J87" s="45">
        <v>100.9</v>
      </c>
      <c r="K87" s="15">
        <f t="shared" si="9"/>
        <v>8645.3006954792054</v>
      </c>
      <c r="L87" s="39">
        <f t="shared" si="11"/>
        <v>10663.96555559308</v>
      </c>
      <c r="M87" s="40">
        <v>1075994.1245593419</v>
      </c>
      <c r="N87" s="41"/>
      <c r="O87" s="57" t="s">
        <v>58</v>
      </c>
      <c r="P87" s="42" t="s">
        <v>22</v>
      </c>
    </row>
    <row r="88" spans="1:16" s="43" customFormat="1" ht="12.75" customHeight="1">
      <c r="A88" s="35">
        <v>83</v>
      </c>
      <c r="B88" s="45" t="s">
        <v>32</v>
      </c>
      <c r="C88" s="46" t="s">
        <v>43</v>
      </c>
      <c r="D88" s="37" t="str">
        <f t="shared" si="10"/>
        <v>9-1梯-1603</v>
      </c>
      <c r="E88" s="46">
        <v>16</v>
      </c>
      <c r="F88" s="45" t="s">
        <v>23</v>
      </c>
      <c r="G88" s="48" t="s">
        <v>27</v>
      </c>
      <c r="H88" s="47">
        <v>103.08</v>
      </c>
      <c r="I88" s="49">
        <v>19.510000000000002</v>
      </c>
      <c r="J88" s="45">
        <v>83.57</v>
      </c>
      <c r="K88" s="15">
        <f t="shared" si="9"/>
        <v>8993.0265336450502</v>
      </c>
      <c r="L88" s="39">
        <f t="shared" si="11"/>
        <v>11092.511368770274</v>
      </c>
      <c r="M88" s="40">
        <v>927001.17508813168</v>
      </c>
      <c r="N88" s="41"/>
      <c r="O88" s="57" t="s">
        <v>58</v>
      </c>
      <c r="P88" s="42" t="s">
        <v>22</v>
      </c>
    </row>
    <row r="89" spans="1:16" s="43" customFormat="1" ht="12.75" customHeight="1">
      <c r="A89" s="35">
        <v>84</v>
      </c>
      <c r="B89" s="45" t="s">
        <v>32</v>
      </c>
      <c r="C89" s="46" t="s">
        <v>44</v>
      </c>
      <c r="D89" s="37" t="str">
        <f t="shared" si="10"/>
        <v>9-1梯-1701</v>
      </c>
      <c r="E89" s="46">
        <v>17</v>
      </c>
      <c r="F89" s="45" t="s">
        <v>21</v>
      </c>
      <c r="G89" s="48" t="s">
        <v>27</v>
      </c>
      <c r="H89" s="47">
        <v>124.46</v>
      </c>
      <c r="I89" s="49">
        <v>23.56</v>
      </c>
      <c r="J89" s="45">
        <v>100.9</v>
      </c>
      <c r="K89" s="15">
        <f t="shared" si="9"/>
        <v>8741.2262572432774</v>
      </c>
      <c r="L89" s="39">
        <f t="shared" si="11"/>
        <v>10782.289593424166</v>
      </c>
      <c r="M89" s="40">
        <v>1087933.0199764983</v>
      </c>
      <c r="N89" s="41"/>
      <c r="O89" s="57" t="s">
        <v>58</v>
      </c>
      <c r="P89" s="42" t="s">
        <v>22</v>
      </c>
    </row>
    <row r="90" spans="1:16" s="43" customFormat="1" ht="12.75" customHeight="1">
      <c r="A90" s="35">
        <v>85</v>
      </c>
      <c r="B90" s="45" t="s">
        <v>32</v>
      </c>
      <c r="C90" s="46">
        <v>402</v>
      </c>
      <c r="D90" s="37" t="str">
        <f t="shared" si="10"/>
        <v>9-1梯-402</v>
      </c>
      <c r="E90" s="46">
        <v>4</v>
      </c>
      <c r="F90" s="45" t="s">
        <v>23</v>
      </c>
      <c r="G90" s="48" t="s">
        <v>27</v>
      </c>
      <c r="H90" s="47">
        <v>103.08</v>
      </c>
      <c r="I90" s="49">
        <v>19.510000000000002</v>
      </c>
      <c r="J90" s="45">
        <v>83.57</v>
      </c>
      <c r="K90" s="15">
        <f t="shared" si="9"/>
        <v>8729.2472915290145</v>
      </c>
      <c r="L90" s="39">
        <f t="shared" si="11"/>
        <v>10767.151020830574</v>
      </c>
      <c r="M90" s="40">
        <v>899810.81081081089</v>
      </c>
      <c r="N90" s="41"/>
      <c r="O90" s="57" t="s">
        <v>58</v>
      </c>
      <c r="P90" s="42" t="s">
        <v>22</v>
      </c>
    </row>
    <row r="91" spans="1:16" s="43" customFormat="1" ht="12.75" customHeight="1">
      <c r="A91" s="35">
        <v>86</v>
      </c>
      <c r="B91" s="45" t="s">
        <v>32</v>
      </c>
      <c r="C91" s="46" t="s">
        <v>45</v>
      </c>
      <c r="D91" s="37" t="str">
        <f t="shared" si="10"/>
        <v>9-1梯-1103</v>
      </c>
      <c r="E91" s="46">
        <v>11</v>
      </c>
      <c r="F91" s="45" t="s">
        <v>23</v>
      </c>
      <c r="G91" s="48" t="s">
        <v>27</v>
      </c>
      <c r="H91" s="47">
        <v>103.08</v>
      </c>
      <c r="I91" s="49">
        <v>19.510000000000002</v>
      </c>
      <c r="J91" s="45">
        <v>83.57</v>
      </c>
      <c r="K91" s="15">
        <f t="shared" si="9"/>
        <v>8873.1237691100014</v>
      </c>
      <c r="L91" s="39">
        <f t="shared" si="11"/>
        <v>10944.616466672958</v>
      </c>
      <c r="M91" s="40">
        <v>914641.598119859</v>
      </c>
      <c r="N91" s="41"/>
      <c r="O91" s="57" t="s">
        <v>58</v>
      </c>
      <c r="P91" s="42" t="s">
        <v>22</v>
      </c>
    </row>
    <row r="92" spans="1:16" s="43" customFormat="1" ht="12.75" customHeight="1">
      <c r="A92" s="35">
        <v>87</v>
      </c>
      <c r="B92" s="45" t="s">
        <v>32</v>
      </c>
      <c r="C92" s="46" t="s">
        <v>46</v>
      </c>
      <c r="D92" s="37" t="str">
        <f t="shared" si="10"/>
        <v>9-1梯-1503</v>
      </c>
      <c r="E92" s="46">
        <v>15</v>
      </c>
      <c r="F92" s="45" t="s">
        <v>23</v>
      </c>
      <c r="G92" s="48" t="s">
        <v>27</v>
      </c>
      <c r="H92" s="47">
        <v>103.08</v>
      </c>
      <c r="I92" s="49">
        <v>19.510000000000002</v>
      </c>
      <c r="J92" s="45">
        <v>83.57</v>
      </c>
      <c r="K92" s="15">
        <f t="shared" si="9"/>
        <v>8969.0528205991086</v>
      </c>
      <c r="L92" s="39">
        <f t="shared" si="11"/>
        <v>11062.940825025202</v>
      </c>
      <c r="M92" s="40">
        <v>924529.96474735602</v>
      </c>
      <c r="N92" s="41"/>
      <c r="O92" s="57" t="s">
        <v>58</v>
      </c>
      <c r="P92" s="42" t="s">
        <v>22</v>
      </c>
    </row>
    <row r="93" spans="1:16" s="43" customFormat="1" ht="12.75" customHeight="1">
      <c r="A93" s="35">
        <v>88</v>
      </c>
      <c r="B93" s="45" t="s">
        <v>32</v>
      </c>
      <c r="C93" s="46">
        <v>502</v>
      </c>
      <c r="D93" s="37" t="str">
        <f t="shared" si="10"/>
        <v>9-1梯-502</v>
      </c>
      <c r="E93" s="46">
        <v>5</v>
      </c>
      <c r="F93" s="45" t="s">
        <v>23</v>
      </c>
      <c r="G93" s="48" t="s">
        <v>27</v>
      </c>
      <c r="H93" s="47">
        <v>103.8</v>
      </c>
      <c r="I93" s="49">
        <v>20.23</v>
      </c>
      <c r="J93" s="45">
        <v>83.57</v>
      </c>
      <c r="K93" s="15">
        <f t="shared" si="9"/>
        <v>8604.6903903149196</v>
      </c>
      <c r="L93" s="39">
        <f t="shared" si="11"/>
        <v>10687.649425806972</v>
      </c>
      <c r="M93" s="40">
        <v>893166.86251468863</v>
      </c>
      <c r="N93" s="41"/>
      <c r="O93" s="57" t="s">
        <v>58</v>
      </c>
      <c r="P93" s="42" t="s">
        <v>22</v>
      </c>
    </row>
    <row r="94" spans="1:16" s="43" customFormat="1" ht="12.75" customHeight="1">
      <c r="A94" s="35">
        <v>89</v>
      </c>
      <c r="B94" s="45" t="s">
        <v>25</v>
      </c>
      <c r="C94" s="46" t="s">
        <v>47</v>
      </c>
      <c r="D94" s="37" t="str">
        <f t="shared" si="10"/>
        <v>9-2梯-2203</v>
      </c>
      <c r="E94" s="46">
        <v>22</v>
      </c>
      <c r="F94" s="45" t="s">
        <v>23</v>
      </c>
      <c r="G94" s="48" t="s">
        <v>27</v>
      </c>
      <c r="H94" s="47">
        <v>96.66</v>
      </c>
      <c r="I94" s="49">
        <v>18.829999999999998</v>
      </c>
      <c r="J94" s="45">
        <v>77.83</v>
      </c>
      <c r="K94" s="15">
        <f t="shared" si="9"/>
        <v>9222.679079370846</v>
      </c>
      <c r="L94" s="39">
        <f t="shared" si="11"/>
        <v>11453.99151756374</v>
      </c>
      <c r="M94" s="40">
        <v>891464.15981198591</v>
      </c>
      <c r="N94" s="41"/>
      <c r="O94" s="57" t="s">
        <v>58</v>
      </c>
      <c r="P94" s="42" t="s">
        <v>22</v>
      </c>
    </row>
    <row r="95" spans="1:16" s="43" customFormat="1" ht="12.75" customHeight="1">
      <c r="A95" s="35">
        <v>90</v>
      </c>
      <c r="B95" s="45" t="s">
        <v>25</v>
      </c>
      <c r="C95" s="46" t="s">
        <v>48</v>
      </c>
      <c r="D95" s="37" t="str">
        <f t="shared" si="10"/>
        <v>9-2梯-2403</v>
      </c>
      <c r="E95" s="46">
        <v>24</v>
      </c>
      <c r="F95" s="45" t="s">
        <v>23</v>
      </c>
      <c r="G95" s="48" t="s">
        <v>27</v>
      </c>
      <c r="H95" s="47">
        <v>96.66</v>
      </c>
      <c r="I95" s="49">
        <v>18.829999999999998</v>
      </c>
      <c r="J95" s="45">
        <v>77.83</v>
      </c>
      <c r="K95" s="15">
        <f t="shared" si="9"/>
        <v>9009.0211659315373</v>
      </c>
      <c r="L95" s="39">
        <f t="shared" si="11"/>
        <v>11188.641730681516</v>
      </c>
      <c r="M95" s="40">
        <v>870811.98589894245</v>
      </c>
      <c r="N95" s="41"/>
      <c r="O95" s="57" t="s">
        <v>58</v>
      </c>
      <c r="P95" s="42" t="s">
        <v>22</v>
      </c>
    </row>
    <row r="96" spans="1:16" s="43" customFormat="1" ht="12.75" customHeight="1">
      <c r="A96" s="35">
        <v>91</v>
      </c>
      <c r="B96" s="45" t="s">
        <v>32</v>
      </c>
      <c r="C96" s="46" t="s">
        <v>49</v>
      </c>
      <c r="D96" s="37" t="str">
        <f t="shared" si="10"/>
        <v>9-1梯-3203</v>
      </c>
      <c r="E96" s="46">
        <v>32</v>
      </c>
      <c r="F96" s="45" t="s">
        <v>23</v>
      </c>
      <c r="G96" s="48" t="s">
        <v>27</v>
      </c>
      <c r="H96" s="47">
        <v>103.08</v>
      </c>
      <c r="I96" s="49">
        <v>19.510000000000002</v>
      </c>
      <c r="J96" s="45">
        <v>83.57</v>
      </c>
      <c r="K96" s="15">
        <f t="shared" si="9"/>
        <v>8817.4131007050983</v>
      </c>
      <c r="L96" s="39">
        <f t="shared" si="11"/>
        <v>10875.899753747537</v>
      </c>
      <c r="M96" s="40">
        <v>908898.94242068159</v>
      </c>
      <c r="N96" s="41"/>
      <c r="O96" s="57" t="s">
        <v>58</v>
      </c>
      <c r="P96" s="42" t="s">
        <v>22</v>
      </c>
    </row>
    <row r="97" spans="1:16" s="43" customFormat="1" ht="12.75" customHeight="1">
      <c r="A97" s="35">
        <v>92</v>
      </c>
      <c r="B97" s="45" t="s">
        <v>32</v>
      </c>
      <c r="C97" s="46" t="s">
        <v>50</v>
      </c>
      <c r="D97" s="37" t="str">
        <f t="shared" si="10"/>
        <v>9-1梯-2703</v>
      </c>
      <c r="E97" s="46">
        <v>27</v>
      </c>
      <c r="F97" s="45" t="s">
        <v>23</v>
      </c>
      <c r="G97" s="48" t="s">
        <v>27</v>
      </c>
      <c r="H97" s="47">
        <v>103.08</v>
      </c>
      <c r="I97" s="49">
        <v>19.510000000000002</v>
      </c>
      <c r="J97" s="45">
        <v>83.57</v>
      </c>
      <c r="K97" s="15">
        <f t="shared" si="9"/>
        <v>8759.7644716640516</v>
      </c>
      <c r="L97" s="39">
        <f t="shared" si="11"/>
        <v>10804.792649744293</v>
      </c>
      <c r="M97" s="40">
        <v>902956.52173913049</v>
      </c>
      <c r="N97" s="41"/>
      <c r="O97" s="57" t="s">
        <v>58</v>
      </c>
      <c r="P97" s="42" t="s">
        <v>22</v>
      </c>
    </row>
    <row r="98" spans="1:16" s="56" customFormat="1" ht="24" customHeight="1">
      <c r="A98" s="50" t="s">
        <v>51</v>
      </c>
      <c r="B98" s="50"/>
      <c r="C98" s="50"/>
      <c r="D98" s="50"/>
      <c r="E98" s="50"/>
      <c r="F98" s="50"/>
      <c r="G98" s="51"/>
      <c r="H98" s="52">
        <f>SUM(H6:H97)</f>
        <v>10434.97999999999</v>
      </c>
      <c r="I98" s="52">
        <f>SUM(I6:I97)</f>
        <v>1998.1599999999983</v>
      </c>
      <c r="J98" s="52">
        <f t="shared" ref="J98" si="12">SUM(J6:J97)</f>
        <v>8436.8199999999943</v>
      </c>
      <c r="K98" s="53">
        <f t="shared" ref="K98" si="13">M98/H98</f>
        <v>7865.9627443955123</v>
      </c>
      <c r="L98" s="53">
        <f t="shared" ref="L98" si="14">M98/J98</f>
        <v>9728.9220249468708</v>
      </c>
      <c r="M98" s="40">
        <f>SUM(M6:M97)</f>
        <v>82081163.91851221</v>
      </c>
      <c r="N98" s="40"/>
      <c r="O98" s="54"/>
      <c r="P98" s="55"/>
    </row>
    <row r="99" spans="1:16" s="1" customFormat="1" ht="22.5" customHeight="1">
      <c r="A99" s="31" t="s">
        <v>59</v>
      </c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3"/>
    </row>
    <row r="100" spans="1:16" s="1" customFormat="1" ht="66" customHeight="1">
      <c r="A100" s="34" t="s">
        <v>52</v>
      </c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</row>
    <row r="101" spans="1:16" s="1" customFormat="1" ht="20.25" customHeight="1">
      <c r="A101" s="22" t="s">
        <v>53</v>
      </c>
      <c r="B101" s="22"/>
      <c r="C101" s="22"/>
      <c r="D101" s="22"/>
      <c r="E101" s="22"/>
      <c r="F101" s="22"/>
      <c r="G101" s="19"/>
      <c r="H101" s="20"/>
      <c r="I101" s="20"/>
      <c r="J101" s="20"/>
      <c r="K101" s="20"/>
      <c r="L101" s="27" t="s">
        <v>54</v>
      </c>
      <c r="M101" s="27"/>
      <c r="N101" s="19"/>
      <c r="O101" s="21"/>
      <c r="P101" s="21"/>
    </row>
    <row r="102" spans="1:16" s="1" customFormat="1" ht="18" customHeight="1">
      <c r="A102" s="22" t="s">
        <v>55</v>
      </c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8" t="s">
        <v>56</v>
      </c>
      <c r="M102" s="28"/>
      <c r="N102" s="28"/>
      <c r="O102" s="28"/>
    </row>
    <row r="103" spans="1:16" s="1" customFormat="1" ht="16.5" customHeight="1">
      <c r="A103" s="22" t="s">
        <v>57</v>
      </c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1:16" s="1" customFormat="1" ht="24.95" customHeight="1"/>
    <row r="105" spans="1:16" s="1" customFormat="1" ht="24.95" customHeight="1"/>
    <row r="106" spans="1:16" s="1" customFormat="1" ht="24.95" customHeight="1"/>
    <row r="107" spans="1:16" s="1" customFormat="1" ht="24.95" customHeight="1"/>
    <row r="108" spans="1:16" s="1" customFormat="1" ht="24.95" customHeight="1"/>
    <row r="109" spans="1:16" s="1" customFormat="1" ht="24.95" customHeight="1"/>
    <row r="110" spans="1:16" s="1" customFormat="1" ht="24.95" customHeight="1"/>
    <row r="111" spans="1:16" s="1" customFormat="1" ht="24.95" customHeight="1"/>
    <row r="112" spans="1:16" s="1" customFormat="1" ht="30.95" customHeight="1"/>
    <row r="113" spans="1:16" ht="42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 ht="51.9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 ht="27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 ht="26.1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1:16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1:16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1:16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1:16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1:16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1:16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1:16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1:16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1:1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1:16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1:16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1:16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1:16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1:16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 spans="1:16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 spans="1:16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 spans="1:16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 spans="1:16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 spans="1:1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</row>
    <row r="347" spans="1:16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</row>
    <row r="348" spans="1:16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</row>
    <row r="349" spans="1:16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</row>
    <row r="350" spans="1:16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</row>
    <row r="351" spans="1:16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</row>
    <row r="352" spans="1:16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</row>
    <row r="353" spans="1:16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</row>
    <row r="354" spans="1:16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</row>
    <row r="355" spans="1:16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</row>
    <row r="356" spans="1:1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</row>
    <row r="357" spans="1:16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</row>
    <row r="358" spans="1:16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</row>
    <row r="359" spans="1:16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</row>
    <row r="360" spans="1:16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</row>
    <row r="361" spans="1:16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</row>
    <row r="362" spans="1:16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</row>
    <row r="363" spans="1:16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</row>
    <row r="364" spans="1:16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</row>
    <row r="365" spans="1:16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</row>
    <row r="366" spans="1:1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</row>
    <row r="367" spans="1:16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</row>
    <row r="368" spans="1:16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</row>
    <row r="369" spans="1:16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</row>
    <row r="370" spans="1:16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</row>
    <row r="371" spans="1:16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</row>
    <row r="372" spans="1:16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</row>
    <row r="373" spans="1:16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</row>
    <row r="374" spans="1:16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</row>
    <row r="375" spans="1:16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</row>
    <row r="376" spans="1:1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</row>
    <row r="377" spans="1:16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</row>
    <row r="378" spans="1:16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</row>
    <row r="379" spans="1:16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</row>
    <row r="380" spans="1:16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</row>
    <row r="381" spans="1:16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</row>
    <row r="382" spans="1:16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</row>
    <row r="383" spans="1:16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</row>
    <row r="384" spans="1:16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</row>
    <row r="385" spans="1:16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</row>
    <row r="386" spans="1:1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</row>
    <row r="387" spans="1:16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</row>
    <row r="388" spans="1:16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</row>
    <row r="389" spans="1:16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 spans="1:16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</row>
    <row r="391" spans="1:16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</row>
    <row r="392" spans="1:16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</row>
    <row r="393" spans="1:16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</row>
    <row r="394" spans="1:16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</row>
    <row r="395" spans="1:16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</row>
    <row r="396" spans="1:1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</row>
    <row r="397" spans="1:16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</row>
    <row r="398" spans="1:16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</row>
    <row r="399" spans="1:16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</row>
    <row r="400" spans="1:16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</row>
    <row r="401" spans="1:16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</row>
    <row r="402" spans="1:16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</row>
    <row r="403" spans="1:16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</row>
    <row r="404" spans="1:16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</row>
    <row r="405" spans="1:16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</row>
    <row r="406" spans="1:1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</row>
    <row r="407" spans="1:16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</row>
    <row r="408" spans="1:16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</row>
    <row r="409" spans="1:16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</row>
    <row r="410" spans="1:16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</row>
    <row r="411" spans="1:16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</row>
    <row r="412" spans="1:16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</row>
    <row r="413" spans="1:16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</row>
    <row r="414" spans="1:16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</row>
    <row r="415" spans="1:16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</row>
    <row r="416" spans="1: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</row>
    <row r="417" spans="1:16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</row>
    <row r="418" spans="1:16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</row>
    <row r="419" spans="1:16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</row>
    <row r="420" spans="1:16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</row>
    <row r="421" spans="1:16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</row>
    <row r="422" spans="1:16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</row>
    <row r="423" spans="1:16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</row>
    <row r="424" spans="1:16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</row>
    <row r="425" spans="1:16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</row>
    <row r="426" spans="1:1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</row>
    <row r="427" spans="1:16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</row>
    <row r="428" spans="1:16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</row>
    <row r="429" spans="1:16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</row>
    <row r="430" spans="1:16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</row>
    <row r="431" spans="1:16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</row>
    <row r="432" spans="1:16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</row>
    <row r="433" spans="1:16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</row>
    <row r="434" spans="1:16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</row>
    <row r="435" spans="1:16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</row>
    <row r="436" spans="1:1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</row>
    <row r="437" spans="1:16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</row>
    <row r="438" spans="1:16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</row>
    <row r="439" spans="1:16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</row>
    <row r="440" spans="1:16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</row>
    <row r="441" spans="1:16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</row>
    <row r="442" spans="1:16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</row>
    <row r="443" spans="1:16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</row>
    <row r="444" spans="1:16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</row>
    <row r="445" spans="1:16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</row>
    <row r="446" spans="1:1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</row>
    <row r="447" spans="1:16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</row>
    <row r="448" spans="1:16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</row>
    <row r="449" spans="1:16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</row>
    <row r="450" spans="1:16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</row>
    <row r="451" spans="1:16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</row>
    <row r="452" spans="1:16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</row>
    <row r="453" spans="1:16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</row>
    <row r="454" spans="1:16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</row>
    <row r="455" spans="1:16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</row>
    <row r="456" spans="1:1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</row>
    <row r="457" spans="1:16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</row>
    <row r="458" spans="1:16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</row>
    <row r="459" spans="1:16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</row>
    <row r="460" spans="1:16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</row>
    <row r="461" spans="1:16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</row>
    <row r="462" spans="1:16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</row>
    <row r="463" spans="1:16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</row>
    <row r="464" spans="1:16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</row>
    <row r="465" spans="1:16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</row>
    <row r="466" spans="1:1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</row>
    <row r="467" spans="1:16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</row>
    <row r="468" spans="1:16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</row>
    <row r="469" spans="1:16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</row>
    <row r="470" spans="1:16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</row>
    <row r="471" spans="1:16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</row>
    <row r="472" spans="1:16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</row>
    <row r="473" spans="1:16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</row>
    <row r="474" spans="1:16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</row>
    <row r="475" spans="1:16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</row>
    <row r="476" spans="1:1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</row>
    <row r="477" spans="1:16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</row>
    <row r="478" spans="1:16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</row>
    <row r="479" spans="1:16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</row>
    <row r="480" spans="1:16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</row>
    <row r="481" spans="1:16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</row>
    <row r="482" spans="1:16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</row>
    <row r="483" spans="1:16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</row>
    <row r="484" spans="1:16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</row>
    <row r="485" spans="1:16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</row>
    <row r="486" spans="1:1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</row>
    <row r="487" spans="1:16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</row>
    <row r="488" spans="1:16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</row>
    <row r="489" spans="1:16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</row>
    <row r="490" spans="1:16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</row>
    <row r="491" spans="1:16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</row>
    <row r="492" spans="1:16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</row>
    <row r="493" spans="1:16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</row>
    <row r="494" spans="1:16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</row>
    <row r="495" spans="1:16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</row>
    <row r="496" spans="1:1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</row>
    <row r="497" spans="1:16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</row>
    <row r="498" spans="1:16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</row>
    <row r="499" spans="1:16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</row>
    <row r="500" spans="1:16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</row>
    <row r="501" spans="1:16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</row>
    <row r="502" spans="1:16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</row>
    <row r="503" spans="1:16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</row>
    <row r="504" spans="1:16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</row>
    <row r="505" spans="1:16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</row>
    <row r="506" spans="1:1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</row>
    <row r="507" spans="1:16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</row>
    <row r="508" spans="1:16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</row>
    <row r="509" spans="1:16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</row>
    <row r="510" spans="1:16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</row>
    <row r="511" spans="1:16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</row>
    <row r="512" spans="1:16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</row>
    <row r="513" spans="1:16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</row>
    <row r="514" spans="1:16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</row>
    <row r="515" spans="1:16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</row>
    <row r="516" spans="1: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</row>
    <row r="517" spans="1:16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</row>
    <row r="518" spans="1:16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</row>
    <row r="519" spans="1:16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</row>
    <row r="520" spans="1:16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</row>
    <row r="521" spans="1:16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</row>
    <row r="522" spans="1:16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</row>
    <row r="523" spans="1:16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</row>
    <row r="524" spans="1:16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</row>
    <row r="525" spans="1:16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</row>
    <row r="526" spans="1:1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</row>
    <row r="527" spans="1:16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</row>
    <row r="528" spans="1:16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</row>
    <row r="529" spans="1:16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</row>
    <row r="530" spans="1:16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</row>
    <row r="531" spans="1:16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</row>
    <row r="532" spans="1:16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</row>
    <row r="533" spans="1:16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</row>
    <row r="534" spans="1:16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</row>
    <row r="535" spans="1:16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</row>
    <row r="536" spans="1:1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</row>
    <row r="537" spans="1:16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</row>
    <row r="538" spans="1:16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</row>
    <row r="539" spans="1:16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</row>
    <row r="540" spans="1:16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</row>
    <row r="541" spans="1:16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</row>
    <row r="542" spans="1:16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</row>
    <row r="543" spans="1:16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</row>
    <row r="544" spans="1:16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</row>
    <row r="545" spans="1:16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</row>
    <row r="546" spans="1:1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</row>
    <row r="547" spans="1:16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</row>
    <row r="548" spans="1:16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</row>
    <row r="549" spans="1:16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</row>
    <row r="550" spans="1:16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</row>
    <row r="551" spans="1:16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</row>
    <row r="552" spans="1:16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</row>
    <row r="553" spans="1:16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</row>
    <row r="554" spans="1:16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</row>
    <row r="555" spans="1:16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</row>
    <row r="556" spans="1:1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</row>
    <row r="557" spans="1:16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</row>
    <row r="558" spans="1:16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</row>
    <row r="559" spans="1:16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</row>
    <row r="560" spans="1:16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</row>
    <row r="561" spans="1:16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</row>
    <row r="562" spans="1:16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</row>
    <row r="563" spans="1:16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</row>
    <row r="564" spans="1:16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</row>
    <row r="565" spans="1:16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</row>
    <row r="566" spans="1:1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</row>
    <row r="567" spans="1:16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</row>
    <row r="568" spans="1:16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</row>
    <row r="569" spans="1:16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</row>
    <row r="570" spans="1:16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</row>
    <row r="571" spans="1:16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</row>
    <row r="572" spans="1:16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</row>
    <row r="573" spans="1:16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</row>
    <row r="574" spans="1:16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</row>
    <row r="575" spans="1:16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</row>
    <row r="576" spans="1:1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</row>
    <row r="577" spans="1:16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</row>
    <row r="578" spans="1:16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</row>
    <row r="579" spans="1:16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</row>
    <row r="580" spans="1:16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</row>
    <row r="581" spans="1:16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</row>
    <row r="582" spans="1:16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</row>
    <row r="583" spans="1:16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</row>
    <row r="584" spans="1:16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</row>
    <row r="585" spans="1:16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</row>
    <row r="586" spans="1:1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</row>
    <row r="587" spans="1:16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</row>
    <row r="588" spans="1:16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</row>
    <row r="589" spans="1:16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</row>
    <row r="590" spans="1:16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</row>
    <row r="591" spans="1:16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</row>
    <row r="592" spans="1:16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</row>
    <row r="593" spans="1:16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</row>
    <row r="594" spans="1:16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</row>
    <row r="595" spans="1:16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</row>
    <row r="596" spans="1:1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</row>
    <row r="597" spans="1:16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</row>
    <row r="598" spans="1:16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</row>
    <row r="599" spans="1:16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</row>
    <row r="600" spans="1:16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</row>
    <row r="601" spans="1:16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</row>
    <row r="602" spans="1:16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</row>
    <row r="603" spans="1:16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</row>
    <row r="604" spans="1:16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</row>
    <row r="605" spans="1:16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</row>
    <row r="606" spans="1:1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</row>
    <row r="607" spans="1:16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</row>
    <row r="608" spans="1:16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</row>
    <row r="609" spans="1:16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</row>
    <row r="610" spans="1:16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</row>
    <row r="611" spans="1:16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</row>
    <row r="612" spans="1:16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</row>
    <row r="613" spans="1:16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</row>
    <row r="614" spans="1:16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</row>
    <row r="615" spans="1:16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</row>
    <row r="616" spans="1: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</row>
    <row r="617" spans="1:16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</row>
    <row r="618" spans="1:16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</row>
    <row r="619" spans="1:16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</row>
    <row r="620" spans="1:16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</row>
    <row r="621" spans="1:16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</row>
    <row r="622" spans="1:16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</row>
    <row r="623" spans="1:16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</row>
    <row r="624" spans="1:16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</row>
    <row r="625" spans="1:16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</row>
    <row r="626" spans="1:1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</row>
    <row r="627" spans="1:16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</row>
    <row r="628" spans="1:16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</row>
    <row r="629" spans="1:16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</row>
    <row r="630" spans="1:16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</row>
    <row r="631" spans="1:16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</row>
    <row r="632" spans="1:16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</row>
    <row r="633" spans="1:16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</row>
    <row r="634" spans="1:16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</row>
    <row r="635" spans="1:16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</row>
    <row r="636" spans="1:1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</row>
    <row r="637" spans="1:16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</row>
    <row r="638" spans="1:16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</row>
    <row r="639" spans="1:16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</row>
    <row r="640" spans="1:16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</row>
    <row r="641" spans="1:16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</row>
    <row r="642" spans="1:16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</row>
    <row r="643" spans="1:16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</row>
    <row r="644" spans="1:16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</row>
    <row r="645" spans="1:16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</row>
    <row r="646" spans="1:1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</row>
    <row r="647" spans="1:16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</row>
    <row r="648" spans="1:16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</row>
    <row r="649" spans="1:16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</row>
    <row r="650" spans="1:16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</row>
    <row r="651" spans="1:16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</row>
    <row r="652" spans="1:16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</row>
    <row r="653" spans="1:16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</row>
    <row r="654" spans="1:16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</row>
    <row r="655" spans="1:16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</row>
    <row r="656" spans="1:1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</row>
    <row r="657" spans="1:16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</row>
    <row r="658" spans="1:16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</row>
    <row r="659" spans="1:16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</row>
    <row r="660" spans="1:16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</row>
    <row r="661" spans="1:16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</row>
    <row r="662" spans="1:16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</row>
    <row r="663" spans="1:16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</row>
    <row r="664" spans="1:16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</row>
    <row r="665" spans="1:16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</row>
    <row r="666" spans="1:1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</row>
    <row r="667" spans="1:16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</row>
    <row r="668" spans="1:16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</row>
    <row r="669" spans="1:16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</row>
    <row r="670" spans="1:16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</row>
    <row r="671" spans="1:16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</row>
    <row r="672" spans="1:16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</row>
    <row r="673" spans="1:16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</row>
    <row r="674" spans="1:16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</row>
    <row r="675" spans="1:16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</row>
    <row r="676" spans="1:1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</row>
    <row r="677" spans="1:16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</row>
    <row r="678" spans="1:16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</row>
    <row r="679" spans="1:16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</row>
    <row r="680" spans="1:16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</row>
    <row r="681" spans="1:16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</row>
    <row r="682" spans="1:16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</row>
    <row r="683" spans="1:16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</row>
    <row r="684" spans="1:16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</row>
    <row r="685" spans="1:16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</row>
    <row r="686" spans="1:1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</row>
    <row r="687" spans="1:16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</row>
    <row r="688" spans="1:16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</row>
    <row r="689" spans="1:16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</row>
    <row r="690" spans="1:16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</row>
    <row r="691" spans="1:16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</row>
    <row r="692" spans="1:16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</row>
    <row r="693" spans="1:16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</row>
    <row r="694" spans="1:16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</row>
    <row r="695" spans="1:16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</row>
    <row r="696" spans="1:1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</row>
    <row r="697" spans="1:16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</row>
    <row r="698" spans="1:16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</row>
    <row r="699" spans="1:16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</row>
    <row r="700" spans="1:16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</row>
    <row r="701" spans="1:16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</row>
    <row r="702" spans="1:16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</row>
    <row r="703" spans="1:16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</row>
    <row r="704" spans="1:16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</row>
    <row r="705" spans="1:16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</row>
    <row r="706" spans="1:1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</row>
    <row r="707" spans="1:16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</row>
    <row r="708" spans="1:16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</row>
    <row r="709" spans="1:16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</row>
    <row r="710" spans="1:16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</row>
    <row r="711" spans="1:16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</row>
    <row r="712" spans="1:16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</row>
    <row r="713" spans="1:16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</row>
    <row r="714" spans="1:16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</row>
    <row r="715" spans="1:16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</row>
    <row r="716" spans="1: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</row>
    <row r="717" spans="1:16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</row>
    <row r="718" spans="1:16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</row>
    <row r="719" spans="1:16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</row>
    <row r="720" spans="1:16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</row>
    <row r="721" spans="1:16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</row>
    <row r="722" spans="1:16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</row>
    <row r="723" spans="1:16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</row>
    <row r="724" spans="1:16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</row>
    <row r="725" spans="1:16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</row>
    <row r="726" spans="1:1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</row>
    <row r="727" spans="1:16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</row>
    <row r="728" spans="1:16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</row>
    <row r="729" spans="1:16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</row>
    <row r="730" spans="1:16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</row>
    <row r="731" spans="1:16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</row>
    <row r="732" spans="1:16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</row>
    <row r="733" spans="1:16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</row>
    <row r="734" spans="1:16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</row>
    <row r="735" spans="1:16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</row>
    <row r="736" spans="1:1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</row>
    <row r="737" spans="1:16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</row>
    <row r="738" spans="1:16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</row>
    <row r="739" spans="1:16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</row>
    <row r="740" spans="1:16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</row>
    <row r="741" spans="1:16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</row>
    <row r="742" spans="1:16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</row>
    <row r="743" spans="1:16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</row>
    <row r="744" spans="1:16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</row>
    <row r="745" spans="1:16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</row>
    <row r="746" spans="1:1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</row>
    <row r="747" spans="1:16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</row>
    <row r="748" spans="1:16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</row>
    <row r="749" spans="1:16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</row>
    <row r="750" spans="1:16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</row>
    <row r="751" spans="1:16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</row>
    <row r="752" spans="1:16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</row>
    <row r="753" spans="1:16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</row>
    <row r="754" spans="1:16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</row>
    <row r="755" spans="1:16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</row>
    <row r="756" spans="1:1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</row>
    <row r="757" spans="1:16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</row>
    <row r="758" spans="1:16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</row>
    <row r="759" spans="1:16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</row>
    <row r="760" spans="1:16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</row>
    <row r="761" spans="1:16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</row>
    <row r="762" spans="1:16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</row>
    <row r="763" spans="1:16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</row>
    <row r="764" spans="1:16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</row>
    <row r="765" spans="1:16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</row>
    <row r="766" spans="1:1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</row>
    <row r="767" spans="1:16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</row>
    <row r="768" spans="1:16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</row>
    <row r="769" spans="1:16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</row>
    <row r="770" spans="1:16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</row>
    <row r="771" spans="1:16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</row>
    <row r="772" spans="1:16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</row>
    <row r="773" spans="1:16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</row>
    <row r="774" spans="1:16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</row>
    <row r="775" spans="1:16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</row>
    <row r="776" spans="1:1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</row>
    <row r="777" spans="1:16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</row>
    <row r="778" spans="1:16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</row>
    <row r="779" spans="1:16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</row>
    <row r="780" spans="1:16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</row>
    <row r="781" spans="1:16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</row>
    <row r="782" spans="1:16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</row>
    <row r="783" spans="1:16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</row>
    <row r="784" spans="1:16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</row>
    <row r="785" spans="1:16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</row>
    <row r="786" spans="1:1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</row>
    <row r="787" spans="1:16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</row>
    <row r="788" spans="1:16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</row>
    <row r="789" spans="1:16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</row>
    <row r="790" spans="1:16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</row>
    <row r="791" spans="1:16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</row>
    <row r="792" spans="1:16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</row>
    <row r="793" spans="1:16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</row>
    <row r="794" spans="1:16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</row>
    <row r="795" spans="1:16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</row>
    <row r="796" spans="1:1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</row>
    <row r="797" spans="1:16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</row>
    <row r="798" spans="1:16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</row>
    <row r="799" spans="1:16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</row>
    <row r="800" spans="1:16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</row>
    <row r="801" spans="1:16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</row>
    <row r="802" spans="1:16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</row>
    <row r="803" spans="1:16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</row>
    <row r="804" spans="1:16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</row>
    <row r="805" spans="1:16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</row>
    <row r="806" spans="1:1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</row>
    <row r="807" spans="1:16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</row>
    <row r="808" spans="1:16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</row>
    <row r="809" spans="1:16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</row>
    <row r="810" spans="1:16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</row>
    <row r="811" spans="1:16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</row>
    <row r="812" spans="1:16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</row>
    <row r="813" spans="1:16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</row>
    <row r="814" spans="1:16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</row>
    <row r="815" spans="1:16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</row>
    <row r="816" spans="1: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</row>
    <row r="817" spans="1:16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</row>
    <row r="818" spans="1:16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</row>
    <row r="819" spans="1:16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</row>
    <row r="820" spans="1:16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</row>
    <row r="821" spans="1:16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</row>
    <row r="822" spans="1:16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</row>
    <row r="823" spans="1:16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</row>
    <row r="824" spans="1:16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</row>
    <row r="825" spans="1:16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</row>
    <row r="826" spans="1:1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</row>
    <row r="827" spans="1:16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</row>
    <row r="828" spans="1:16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</row>
    <row r="829" spans="1:16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</row>
    <row r="830" spans="1:16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</row>
    <row r="831" spans="1:16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</row>
    <row r="832" spans="1:16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</row>
    <row r="833" spans="1:16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</row>
    <row r="834" spans="1:16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</row>
    <row r="835" spans="1:16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</row>
    <row r="836" spans="1:1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</row>
    <row r="837" spans="1:16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</row>
    <row r="838" spans="1:16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</row>
    <row r="839" spans="1:16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</row>
    <row r="840" spans="1:16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</row>
    <row r="841" spans="1:16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</row>
    <row r="842" spans="1:16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</row>
    <row r="843" spans="1:16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</row>
    <row r="844" spans="1:16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</row>
    <row r="845" spans="1:16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</row>
    <row r="846" spans="1:1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</row>
    <row r="847" spans="1:16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</row>
    <row r="848" spans="1:16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</row>
    <row r="849" spans="1:16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</row>
    <row r="850" spans="1:16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</row>
    <row r="851" spans="1:16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</row>
    <row r="852" spans="1:16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</row>
    <row r="853" spans="1:16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</row>
    <row r="854" spans="1:16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</row>
    <row r="855" spans="1:16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</row>
    <row r="856" spans="1:1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</row>
    <row r="857" spans="1:16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</row>
    <row r="858" spans="1:16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</row>
    <row r="859" spans="1:16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</row>
    <row r="860" spans="1:16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</row>
    <row r="861" spans="1:16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</row>
    <row r="862" spans="1:16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</row>
    <row r="863" spans="1:16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</row>
    <row r="864" spans="1:16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</row>
    <row r="865" spans="1:16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</row>
    <row r="866" spans="1:1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</row>
    <row r="867" spans="1:16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</row>
    <row r="868" spans="1:16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</row>
    <row r="869" spans="1:16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</row>
    <row r="870" spans="1:16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</row>
    <row r="871" spans="1:16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</row>
    <row r="872" spans="1:16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</row>
    <row r="873" spans="1:16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</row>
    <row r="874" spans="1:16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</row>
    <row r="875" spans="1:16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</row>
    <row r="876" spans="1:1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</row>
    <row r="877" spans="1:16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</row>
    <row r="878" spans="1:16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</row>
    <row r="879" spans="1:16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</row>
    <row r="880" spans="1:16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</row>
    <row r="881" spans="1:16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</row>
    <row r="882" spans="1:16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</row>
    <row r="883" spans="1:16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</row>
    <row r="884" spans="1:16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</row>
    <row r="885" spans="1:16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</row>
    <row r="886" spans="1:1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</row>
    <row r="887" spans="1:16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</row>
    <row r="888" spans="1:16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</row>
    <row r="889" spans="1:16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</row>
    <row r="890" spans="1:16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</row>
    <row r="891" spans="1:16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</row>
    <row r="892" spans="1:16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</row>
    <row r="893" spans="1:16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</row>
    <row r="894" spans="1:16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</row>
    <row r="895" spans="1:16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</row>
    <row r="896" spans="1:1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</row>
    <row r="897" spans="1:16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</row>
    <row r="898" spans="1:16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</row>
    <row r="899" spans="1:16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</row>
    <row r="900" spans="1:16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</row>
    <row r="901" spans="1:16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</row>
    <row r="902" spans="1:16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</row>
    <row r="903" spans="1:16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</row>
    <row r="904" spans="1:16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</row>
    <row r="905" spans="1:16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</row>
    <row r="906" spans="1:1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</row>
    <row r="907" spans="1:16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</row>
    <row r="908" spans="1:16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</row>
    <row r="909" spans="1:16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</row>
    <row r="910" spans="1:16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</row>
    <row r="911" spans="1:16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</row>
    <row r="912" spans="1:16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</row>
    <row r="913" spans="1:16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</row>
    <row r="914" spans="1:16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</row>
    <row r="915" spans="1:16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</row>
    <row r="916" spans="1: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</row>
    <row r="917" spans="1:16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</row>
    <row r="918" spans="1:16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</row>
    <row r="919" spans="1:16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</row>
    <row r="920" spans="1:16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</row>
    <row r="921" spans="1:16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</row>
    <row r="922" spans="1:16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</row>
    <row r="923" spans="1:16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</row>
    <row r="924" spans="1:16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</row>
    <row r="925" spans="1:16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</row>
    <row r="926" spans="1:1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</row>
    <row r="927" spans="1:16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</row>
    <row r="928" spans="1:16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</row>
    <row r="929" spans="1:16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</row>
    <row r="930" spans="1:16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</row>
    <row r="931" spans="1:16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</row>
    <row r="932" spans="1:16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</row>
    <row r="933" spans="1:16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</row>
    <row r="934" spans="1:16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</row>
    <row r="935" spans="1:16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</row>
    <row r="936" spans="1:1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</row>
    <row r="937" spans="1:16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</row>
    <row r="938" spans="1:16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</row>
    <row r="939" spans="1:16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</row>
    <row r="940" spans="1:16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</row>
    <row r="941" spans="1:16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</row>
    <row r="942" spans="1:16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</row>
    <row r="943" spans="1:16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</row>
    <row r="944" spans="1:16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</row>
    <row r="945" spans="1:16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</row>
    <row r="946" spans="1:1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</row>
    <row r="947" spans="1:16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</row>
    <row r="948" spans="1:16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</row>
    <row r="949" spans="1:16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</row>
    <row r="950" spans="1:16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</row>
    <row r="951" spans="1:16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</row>
    <row r="952" spans="1:16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</row>
    <row r="953" spans="1:16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</row>
    <row r="954" spans="1:16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</row>
    <row r="955" spans="1:16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</row>
    <row r="956" spans="1:1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</row>
    <row r="957" spans="1:16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</row>
    <row r="958" spans="1:16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</row>
    <row r="959" spans="1:16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</row>
    <row r="960" spans="1:16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</row>
    <row r="961" spans="1:16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</row>
    <row r="962" spans="1:16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</row>
    <row r="963" spans="1:16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</row>
    <row r="964" spans="1:16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</row>
    <row r="965" spans="1:16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</row>
    <row r="966" spans="1:1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</row>
    <row r="967" spans="1:16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</row>
    <row r="968" spans="1:16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</row>
    <row r="969" spans="1:16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</row>
    <row r="970" spans="1:16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</row>
    <row r="971" spans="1:16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</row>
    <row r="972" spans="1:16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</row>
    <row r="973" spans="1:16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</row>
    <row r="974" spans="1:16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</row>
    <row r="975" spans="1:16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</row>
    <row r="976" spans="1:1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</row>
    <row r="977" spans="1:16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</row>
    <row r="978" spans="1:16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</row>
    <row r="979" spans="1:16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</row>
    <row r="980" spans="1:16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</row>
    <row r="981" spans="1:16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</row>
    <row r="982" spans="1:16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</row>
    <row r="983" spans="1:16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</row>
    <row r="984" spans="1:16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</row>
    <row r="985" spans="1:16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</row>
    <row r="986" spans="1:1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</row>
    <row r="987" spans="1:16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</row>
    <row r="988" spans="1:16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</row>
    <row r="989" spans="1:16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</row>
    <row r="990" spans="1:16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</row>
    <row r="991" spans="1:16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</row>
    <row r="992" spans="1:16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</row>
    <row r="993" spans="1:16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</row>
    <row r="994" spans="1:16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</row>
    <row r="995" spans="1:16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</row>
    <row r="996" spans="1:1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</row>
    <row r="997" spans="1:16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</row>
    <row r="998" spans="1:16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</row>
    <row r="999" spans="1:16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</row>
    <row r="1000" spans="1:16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</row>
    <row r="1001" spans="1:16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</row>
    <row r="1002" spans="1:16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</row>
    <row r="1003" spans="1:16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</row>
    <row r="1004" spans="1:16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</row>
    <row r="1005" spans="1:16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</row>
    <row r="1006" spans="1:16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</row>
    <row r="1007" spans="1:16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</row>
    <row r="1008" spans="1:16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</row>
    <row r="1009" spans="1:16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</row>
    <row r="1010" spans="1:16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</row>
    <row r="1011" spans="1:16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</row>
    <row r="1012" spans="1:16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</row>
    <row r="1013" spans="1:16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</row>
    <row r="1014" spans="1:16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</row>
    <row r="1015" spans="1:16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</row>
    <row r="1016" spans="1:16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</row>
    <row r="1017" spans="1:16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</row>
    <row r="1018" spans="1:16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</row>
    <row r="1019" spans="1:16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</row>
    <row r="1020" spans="1:16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</row>
    <row r="1021" spans="1:16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</row>
    <row r="1022" spans="1:16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</row>
    <row r="1023" spans="1:16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</row>
    <row r="1024" spans="1:16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</row>
    <row r="1025" spans="1:16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</row>
    <row r="1026" spans="1:16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</row>
    <row r="1027" spans="1:16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</row>
    <row r="1028" spans="1:16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</row>
    <row r="1029" spans="1:16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</row>
    <row r="1030" spans="1:16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</row>
    <row r="1031" spans="1:16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</row>
    <row r="1032" spans="1:16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</row>
    <row r="1033" spans="1:16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</row>
    <row r="1034" spans="1:16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</row>
    <row r="1035" spans="1:16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</row>
    <row r="1036" spans="1:16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</row>
    <row r="1037" spans="1:16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</row>
    <row r="1038" spans="1:16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</row>
    <row r="1039" spans="1:16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</row>
    <row r="1040" spans="1:16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</row>
    <row r="1041" spans="1:16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</row>
    <row r="1042" spans="1:16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</row>
    <row r="1043" spans="1:16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</row>
    <row r="1044" spans="1:16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</row>
    <row r="1045" spans="1:16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</row>
    <row r="1046" spans="1:16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</row>
    <row r="1047" spans="1:16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</row>
    <row r="1048" spans="1:16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</row>
    <row r="1049" spans="1:16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</row>
    <row r="1050" spans="1:16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</row>
    <row r="1051" spans="1:16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</row>
    <row r="1052" spans="1:16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</row>
    <row r="1053" spans="1:16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</row>
    <row r="1054" spans="1:16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</row>
    <row r="1055" spans="1:16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</row>
    <row r="1056" spans="1:16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</row>
    <row r="1057" spans="1:16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</row>
    <row r="1058" spans="1:16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</row>
    <row r="1059" spans="1:16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</row>
    <row r="1060" spans="1:16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</row>
    <row r="1061" spans="1:16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</row>
    <row r="1062" spans="1:16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</row>
    <row r="1063" spans="1:16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</row>
    <row r="1064" spans="1:16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</row>
    <row r="1065" spans="1:16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</row>
  </sheetData>
  <mergeCells count="28">
    <mergeCell ref="A1:B1"/>
    <mergeCell ref="A2:P2"/>
    <mergeCell ref="A98:G98"/>
    <mergeCell ref="A99:P99"/>
    <mergeCell ref="A100:P100"/>
    <mergeCell ref="O4:O5"/>
    <mergeCell ref="P4:P5"/>
    <mergeCell ref="A101:F101"/>
    <mergeCell ref="L101:M101"/>
    <mergeCell ref="A102:F102"/>
    <mergeCell ref="G102:K102"/>
    <mergeCell ref="L102:O102"/>
    <mergeCell ref="A103:F103"/>
    <mergeCell ref="G103:K103"/>
    <mergeCell ref="L103:N103"/>
    <mergeCell ref="A4:A5"/>
    <mergeCell ref="B4:B5"/>
    <mergeCell ref="C4:C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honeticPr fontId="12" type="noConversion"/>
  <pageMargins left="0.47244094488188998" right="0.31496062992126" top="0.47244094488188998" bottom="0.47244094488188998" header="0.196850393700787" footer="0.196850393700787"/>
  <pageSetup paperSize="9" scale="75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附件2</vt:lpstr>
      <vt:lpstr>附件2!Print_Area</vt:lpstr>
      <vt:lpstr>附件2!Print_Titles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POLY</cp:lastModifiedBy>
  <cp:revision>1</cp:revision>
  <cp:lastPrinted>2020-06-04T01:51:00Z</cp:lastPrinted>
  <dcterms:created xsi:type="dcterms:W3CDTF">2011-04-26T02:07:00Z</dcterms:created>
  <dcterms:modified xsi:type="dcterms:W3CDTF">2020-06-09T09:34:09Z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