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0：价格备案\保利花园2020年价格备案\20205.29保利花园三期（4、5、7、8、9#）余货价格备案\清远保利花园三期（4、5、7、8、9#）价格备案20200608 - 副本\价格备案\"/>
    </mc:Choice>
  </mc:AlternateContent>
  <bookViews>
    <workbookView xWindow="0" yWindow="0" windowWidth="23040" windowHeight="9450"/>
  </bookViews>
  <sheets>
    <sheet name="附件2" sheetId="2" r:id="rId1"/>
  </sheets>
  <definedNames>
    <definedName name="_xlnm._FilterDatabase" localSheetId="0" hidden="1">附件2!$A$4:$P$68</definedName>
    <definedName name="_xlnm.Print_Area" localSheetId="0">附件2!$A$1:$P$68</definedName>
    <definedName name="_xlnm.Print_Titles" localSheetId="0">附件2!$1:$5</definedName>
  </definedNames>
  <calcPr calcId="152511"/>
</workbook>
</file>

<file path=xl/calcChain.xml><?xml version="1.0" encoding="utf-8"?>
<calcChain xmlns="http://schemas.openxmlformats.org/spreadsheetml/2006/main">
  <c r="L15" i="2" l="1"/>
  <c r="L16" i="2"/>
  <c r="L17" i="2"/>
  <c r="L18" i="2"/>
  <c r="L19" i="2"/>
  <c r="L20" i="2"/>
  <c r="L21" i="2"/>
  <c r="L22" i="2"/>
  <c r="K15" i="2"/>
  <c r="K16" i="2"/>
  <c r="K17" i="2"/>
  <c r="K18" i="2"/>
  <c r="K19" i="2"/>
  <c r="K20" i="2"/>
  <c r="L7" i="2"/>
  <c r="L8" i="2"/>
  <c r="L9" i="2"/>
  <c r="K11" i="2"/>
  <c r="K12" i="2"/>
  <c r="L13" i="2"/>
  <c r="K23" i="2"/>
  <c r="K24" i="2"/>
  <c r="L25" i="2"/>
  <c r="K27" i="2"/>
  <c r="K28" i="2"/>
  <c r="K29" i="2"/>
  <c r="L30" i="2"/>
  <c r="K31" i="2"/>
  <c r="K32" i="2"/>
  <c r="L33" i="2"/>
  <c r="L35" i="2"/>
  <c r="K36" i="2"/>
  <c r="K37" i="2"/>
  <c r="L38" i="2"/>
  <c r="K39" i="2"/>
  <c r="L40" i="2"/>
  <c r="K41" i="2"/>
  <c r="L43" i="2"/>
  <c r="L44" i="2"/>
  <c r="K47" i="2"/>
  <c r="L48" i="2"/>
  <c r="K49" i="2"/>
  <c r="L51" i="2"/>
  <c r="L52" i="2"/>
  <c r="L53" i="2"/>
  <c r="L54" i="2"/>
  <c r="L55" i="2"/>
  <c r="K56" i="2"/>
  <c r="L6" i="2"/>
  <c r="I63" i="2"/>
  <c r="J63" i="2"/>
  <c r="H63" i="2"/>
  <c r="K9" i="2"/>
  <c r="K13" i="2"/>
  <c r="L45" i="2"/>
  <c r="L57" i="2"/>
  <c r="D62" i="2"/>
  <c r="D61" i="2"/>
  <c r="D60" i="2"/>
  <c r="D59" i="2"/>
  <c r="D58" i="2"/>
  <c r="D57" i="2"/>
  <c r="E56" i="2"/>
  <c r="D56" i="2"/>
  <c r="E55" i="2"/>
  <c r="D55" i="2"/>
  <c r="E54" i="2"/>
  <c r="D54" i="2"/>
  <c r="D53" i="2"/>
  <c r="D52" i="2"/>
  <c r="E51" i="2"/>
  <c r="D51" i="2"/>
  <c r="E50" i="2"/>
  <c r="D50" i="2"/>
  <c r="E49" i="2"/>
  <c r="D49" i="2"/>
  <c r="E48" i="2"/>
  <c r="D48" i="2"/>
  <c r="E47" i="2"/>
  <c r="D47" i="2"/>
  <c r="K46" i="2"/>
  <c r="D46" i="2"/>
  <c r="E45" i="2"/>
  <c r="D45" i="2"/>
  <c r="D44" i="2"/>
  <c r="D43" i="2"/>
  <c r="E42" i="2"/>
  <c r="D42" i="2"/>
  <c r="E41" i="2"/>
  <c r="D41" i="2"/>
  <c r="D40" i="2"/>
  <c r="D39" i="2"/>
  <c r="D38" i="2"/>
  <c r="E37" i="2"/>
  <c r="D37" i="2"/>
  <c r="E36" i="2"/>
  <c r="D36" i="2"/>
  <c r="E35" i="2"/>
  <c r="D35" i="2"/>
  <c r="K34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K26" i="2"/>
  <c r="E26" i="2"/>
  <c r="D26" i="2"/>
  <c r="E25" i="2"/>
  <c r="D25" i="2"/>
  <c r="E24" i="2"/>
  <c r="D24" i="2"/>
  <c r="E23" i="2"/>
  <c r="D23" i="2"/>
  <c r="D22" i="2"/>
  <c r="E21" i="2"/>
  <c r="D21" i="2"/>
  <c r="E20" i="2"/>
  <c r="D20" i="2"/>
  <c r="D19" i="2"/>
  <c r="D18" i="2"/>
  <c r="D17" i="2"/>
  <c r="E16" i="2"/>
  <c r="D16" i="2"/>
  <c r="K14" i="2"/>
  <c r="E14" i="2"/>
  <c r="D14" i="2"/>
  <c r="E13" i="2"/>
  <c r="D13" i="2"/>
  <c r="E12" i="2"/>
  <c r="D12" i="2"/>
  <c r="E11" i="2"/>
  <c r="D11" i="2"/>
  <c r="L10" i="2"/>
  <c r="E10" i="2"/>
  <c r="D10" i="2"/>
  <c r="D9" i="2"/>
  <c r="E8" i="2"/>
  <c r="D8" i="2"/>
  <c r="E7" i="2"/>
  <c r="D7" i="2"/>
  <c r="E6" i="2"/>
  <c r="D6" i="2"/>
  <c r="L14" i="2" l="1"/>
  <c r="L26" i="2"/>
  <c r="L34" i="2"/>
  <c r="K38" i="2"/>
  <c r="K42" i="2"/>
  <c r="L46" i="2"/>
  <c r="K10" i="2"/>
  <c r="K22" i="2"/>
  <c r="K30" i="2"/>
  <c r="L42" i="2"/>
  <c r="K50" i="2"/>
  <c r="K54" i="2"/>
  <c r="K58" i="2"/>
  <c r="L50" i="2"/>
  <c r="L58" i="2"/>
  <c r="K21" i="2"/>
  <c r="K33" i="2"/>
  <c r="K8" i="2"/>
  <c r="L29" i="2"/>
  <c r="K25" i="2"/>
  <c r="L49" i="2"/>
  <c r="K52" i="2"/>
  <c r="L37" i="2"/>
  <c r="L41" i="2"/>
  <c r="K51" i="2"/>
  <c r="K53" i="2"/>
  <c r="K40" i="2"/>
  <c r="K7" i="2"/>
  <c r="L39" i="2"/>
  <c r="M63" i="2"/>
  <c r="L63" i="2" s="1"/>
  <c r="L31" i="2"/>
  <c r="K55" i="2"/>
  <c r="K35" i="2"/>
  <c r="K43" i="2"/>
  <c r="L27" i="2"/>
  <c r="L47" i="2"/>
  <c r="L11" i="2"/>
  <c r="L23" i="2"/>
  <c r="K48" i="2"/>
  <c r="L12" i="2"/>
  <c r="L24" i="2"/>
  <c r="L28" i="2"/>
  <c r="L32" i="2"/>
  <c r="L56" i="2"/>
  <c r="K44" i="2"/>
  <c r="K45" i="2"/>
  <c r="K57" i="2"/>
  <c r="L36" i="2"/>
  <c r="K6" i="2"/>
  <c r="K63" i="2" l="1"/>
</calcChain>
</file>

<file path=xl/sharedStrings.xml><?xml version="1.0" encoding="utf-8"?>
<sst xmlns="http://schemas.openxmlformats.org/spreadsheetml/2006/main" count="261" uniqueCount="37">
  <si>
    <t>附件2</t>
  </si>
  <si>
    <t>清远市新建商品住房销售价格备案表</t>
  </si>
  <si>
    <t>房地产开发企业名称或中介服务机构名称：清远市兴海投资置业发展有限公司</t>
  </si>
  <si>
    <t>项目(楼盘)名称：</t>
  </si>
  <si>
    <t>清远保利花园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</si>
  <si>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</si>
  <si>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</si>
  <si>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</si>
  <si>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</si>
  <si>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</si>
  <si>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</si>
  <si>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</si>
  <si>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</si>
  <si>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</si>
  <si>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</si>
  <si>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</si>
  <si>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</si>
  <si>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</si>
  <si>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</si>
  <si>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</si>
  <si>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4-1栋</t>
  </si>
  <si>
    <t>三房两厅</t>
  </si>
  <si>
    <t>2.9</t>
  </si>
  <si>
    <t>待售</t>
  </si>
  <si>
    <t>带精装修1500元/㎡</t>
  </si>
  <si>
    <t>四房两厅</t>
  </si>
  <si>
    <t>4-2栋</t>
  </si>
  <si>
    <t>4-2梯</t>
  </si>
  <si>
    <t>4-1梯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</si>
  <si>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</si>
  <si>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2.上述“价格”指毛坯房价格（不含室内装修），有备注的除外。
3.建筑面积=套内建筑面积+分摊的共有建筑面积。</t>
  </si>
  <si>
    <t>备案机关：</t>
  </si>
  <si>
    <t>企业物价员：  骆坤</t>
  </si>
  <si>
    <t>价格举报投诉电话：12345</t>
  </si>
  <si>
    <t xml:space="preserve">   企业投诉电话：13413561112（0763-5858888）</t>
  </si>
  <si>
    <t>本表一式两份</t>
  </si>
  <si>
    <t xml:space="preserve">   本栋销售住宅共 57套，销售住宅总建筑面积：6603.96㎡，套内面积：5317.58㎡，分摊面积：1288.88㎡，销售均价：7575.31元/㎡（建筑面积）,9407.86元/㎡（套内建筑面积）。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</si>
</sst>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\(0.00\)"/>
    <numFmt numFmtId="177" formatCode="0.00_ "/>
    <numFmt numFmtId="178" formatCode="0.00_);[Red]\(0.00\)"/>
    <numFmt numFmtId="179" formatCode="0_ "/>
  </numFmts>
  <fonts count="15">
    <font>
      <sz val="12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1"/>
      <color rgb="FF000000"/>
      <name val="等线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79" fontId="11" fillId="2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5" xfId="3"/>
    <cellStyle name="常规 5 2" xfId="2"/>
    <cellStyle name="常规 6" xfId="1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0"/>
  <sheetViews>
    <sheetView tabSelected="1" topLeftCell="A55" workbookViewId="0">
      <selection activeCell="S67" sqref="S67"/>
    </sheetView>
  </sheetViews>
  <sheetFormatPr defaultColWidth="9" defaultRowHeight="14.25"/>
  <cols>
    <col min="1" max="1" width="6.75" style="2" customWidth="1"/>
    <col min="2" max="2" width="7.875" style="2" customWidth="1"/>
    <col min="3" max="3" width="5.75" style="2" customWidth="1"/>
    <col min="4" max="4" width="5.75" style="2" hidden="1" customWidth="1"/>
    <col min="5" max="5" width="6.375" style="2" customWidth="1"/>
    <col min="6" max="6" width="10.375" style="2" customWidth="1"/>
    <col min="7" max="7" width="6.125" style="2" customWidth="1"/>
    <col min="8" max="8" width="9.75" style="3" customWidth="1"/>
    <col min="9" max="9" width="11.5" style="3" customWidth="1"/>
    <col min="10" max="10" width="10.75" style="3" customWidth="1"/>
    <col min="11" max="11" width="13.375" style="3" customWidth="1"/>
    <col min="12" max="12" width="14.875" style="3" customWidth="1"/>
    <col min="13" max="13" width="12.75" style="3" customWidth="1"/>
    <col min="14" max="14" width="12.25" style="2" customWidth="1"/>
    <col min="15" max="15" width="5.375" style="2" customWidth="1"/>
    <col min="16" max="16" width="22.625" style="4" customWidth="1"/>
  </cols>
  <sheetData>
    <row r="1" spans="1:16" ht="18" customHeight="1">
      <c r="A1" s="28" t="s">
        <v>0</v>
      </c>
      <c r="B1" s="28"/>
    </row>
    <row r="2" spans="1:16" ht="16.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9.5" customHeight="1">
      <c r="A3" s="5" t="s">
        <v>2</v>
      </c>
      <c r="B3" s="5"/>
      <c r="C3" s="5"/>
      <c r="D3" s="5"/>
      <c r="E3" s="5"/>
      <c r="F3" s="5"/>
      <c r="G3" s="5"/>
      <c r="H3" s="6"/>
      <c r="I3" s="6"/>
      <c r="J3" s="6" t="s">
        <v>3</v>
      </c>
      <c r="K3" s="14" t="s">
        <v>4</v>
      </c>
      <c r="L3" s="14"/>
      <c r="M3" s="14"/>
      <c r="N3" s="5"/>
      <c r="O3" s="5"/>
      <c r="P3" s="5"/>
    </row>
    <row r="4" spans="1:16" ht="24.75" customHeight="1">
      <c r="A4" s="37" t="s">
        <v>5</v>
      </c>
      <c r="B4" s="36" t="s">
        <v>6</v>
      </c>
      <c r="C4" s="36" t="s">
        <v>7</v>
      </c>
      <c r="D4" s="7"/>
      <c r="E4" s="36" t="s">
        <v>8</v>
      </c>
      <c r="F4" s="36" t="s">
        <v>9</v>
      </c>
      <c r="G4" s="36" t="s">
        <v>10</v>
      </c>
      <c r="H4" s="36" t="s">
        <v>11</v>
      </c>
      <c r="I4" s="36" t="s">
        <v>12</v>
      </c>
      <c r="J4" s="41" t="s">
        <v>13</v>
      </c>
      <c r="K4" s="36" t="s">
        <v>14</v>
      </c>
      <c r="L4" s="36" t="s">
        <v>15</v>
      </c>
      <c r="M4" s="41" t="s">
        <v>16</v>
      </c>
      <c r="N4" s="41" t="s">
        <v>17</v>
      </c>
      <c r="O4" s="36" t="s">
        <v>18</v>
      </c>
      <c r="P4" s="37" t="s">
        <v>19</v>
      </c>
    </row>
    <row r="5" spans="1:16" ht="0.75" customHeight="1">
      <c r="A5" s="37"/>
      <c r="B5" s="36"/>
      <c r="C5" s="36"/>
      <c r="D5" s="7"/>
      <c r="E5" s="36"/>
      <c r="F5" s="36"/>
      <c r="G5" s="36"/>
      <c r="H5" s="36"/>
      <c r="I5" s="36"/>
      <c r="J5" s="42"/>
      <c r="K5" s="36"/>
      <c r="L5" s="36"/>
      <c r="M5" s="42"/>
      <c r="N5" s="42"/>
      <c r="O5" s="36"/>
      <c r="P5" s="37"/>
    </row>
    <row r="6" spans="1:16" ht="12.75" customHeight="1">
      <c r="A6" s="8">
        <v>1</v>
      </c>
      <c r="B6" s="9" t="s">
        <v>20</v>
      </c>
      <c r="C6" s="10">
        <v>3401</v>
      </c>
      <c r="D6" s="10" t="str">
        <f t="shared" ref="D6:D14" si="0">B6&amp;-C6</f>
        <v>4-1栋-3401</v>
      </c>
      <c r="E6" s="10" t="str">
        <f>LEFT(C6,2)</f>
        <v>34</v>
      </c>
      <c r="F6" s="9" t="s">
        <v>21</v>
      </c>
      <c r="G6" s="9" t="s">
        <v>22</v>
      </c>
      <c r="H6" s="11">
        <v>125.32</v>
      </c>
      <c r="I6" s="9">
        <v>20.23</v>
      </c>
      <c r="J6" s="15">
        <v>100.9</v>
      </c>
      <c r="K6" s="16">
        <f t="shared" ref="K6:K20" si="1">M6/H6</f>
        <v>7358.7549833691501</v>
      </c>
      <c r="L6" s="16">
        <f t="shared" ref="L6:L22" si="2">M6/J6</f>
        <v>9139.7341379169648</v>
      </c>
      <c r="M6" s="17">
        <v>922199.17451582185</v>
      </c>
      <c r="N6" s="18"/>
      <c r="O6" s="19" t="s">
        <v>23</v>
      </c>
      <c r="P6" s="20" t="s">
        <v>24</v>
      </c>
    </row>
    <row r="7" spans="1:16" ht="12.75" customHeight="1">
      <c r="A7" s="8">
        <v>2</v>
      </c>
      <c r="B7" s="9" t="s">
        <v>20</v>
      </c>
      <c r="C7" s="10">
        <v>2401</v>
      </c>
      <c r="D7" s="10" t="str">
        <f t="shared" si="0"/>
        <v>4-1栋-2401</v>
      </c>
      <c r="E7" s="10" t="str">
        <f>LEFT(C7,2)</f>
        <v>24</v>
      </c>
      <c r="F7" s="9" t="s">
        <v>25</v>
      </c>
      <c r="G7" s="9">
        <v>2.9</v>
      </c>
      <c r="H7" s="11">
        <v>125.32</v>
      </c>
      <c r="I7" s="9">
        <v>24.42</v>
      </c>
      <c r="J7" s="15">
        <v>100.9</v>
      </c>
      <c r="K7" s="16">
        <f t="shared" si="1"/>
        <v>7764.3543883357634</v>
      </c>
      <c r="L7" s="16">
        <f t="shared" si="2"/>
        <v>9643.4974424800566</v>
      </c>
      <c r="M7" s="17">
        <v>973028.89194623777</v>
      </c>
      <c r="N7" s="18"/>
      <c r="O7" s="19" t="s">
        <v>23</v>
      </c>
      <c r="P7" s="20" t="s">
        <v>24</v>
      </c>
    </row>
    <row r="8" spans="1:16" ht="12.75" customHeight="1">
      <c r="A8" s="8">
        <v>3</v>
      </c>
      <c r="B8" s="9" t="s">
        <v>20</v>
      </c>
      <c r="C8" s="10">
        <v>201</v>
      </c>
      <c r="D8" s="10" t="str">
        <f t="shared" si="0"/>
        <v>4-1栋-201</v>
      </c>
      <c r="E8" s="10" t="str">
        <f>LEFT(C8,2)</f>
        <v>20</v>
      </c>
      <c r="F8" s="9" t="s">
        <v>25</v>
      </c>
      <c r="G8" s="9">
        <v>2.9</v>
      </c>
      <c r="H8" s="11">
        <v>121.06</v>
      </c>
      <c r="I8" s="9">
        <v>24.42</v>
      </c>
      <c r="J8" s="15">
        <v>97.47</v>
      </c>
      <c r="K8" s="16">
        <f t="shared" si="1"/>
        <v>7532.5820283967441</v>
      </c>
      <c r="L8" s="16">
        <f t="shared" si="2"/>
        <v>9355.6415343973513</v>
      </c>
      <c r="M8" s="17">
        <v>911894.38035770983</v>
      </c>
      <c r="N8" s="18"/>
      <c r="O8" s="19" t="s">
        <v>23</v>
      </c>
      <c r="P8" s="20" t="s">
        <v>24</v>
      </c>
    </row>
    <row r="9" spans="1:16" ht="12.75" customHeight="1">
      <c r="A9" s="8">
        <v>4</v>
      </c>
      <c r="B9" s="9" t="s">
        <v>20</v>
      </c>
      <c r="C9" s="10">
        <v>101</v>
      </c>
      <c r="D9" s="10" t="str">
        <f t="shared" si="0"/>
        <v>4-1栋-101</v>
      </c>
      <c r="E9" s="10">
        <v>1</v>
      </c>
      <c r="F9" s="9" t="s">
        <v>25</v>
      </c>
      <c r="G9" s="9">
        <v>2.9</v>
      </c>
      <c r="H9" s="11">
        <v>121.06</v>
      </c>
      <c r="I9" s="9">
        <v>23.59</v>
      </c>
      <c r="J9" s="15">
        <v>97.47</v>
      </c>
      <c r="K9" s="16">
        <f t="shared" si="1"/>
        <v>7416.6973614750314</v>
      </c>
      <c r="L9" s="16">
        <f t="shared" si="2"/>
        <v>9211.7100911066718</v>
      </c>
      <c r="M9" s="17">
        <v>897865.38258016726</v>
      </c>
      <c r="N9" s="18"/>
      <c r="O9" s="19" t="s">
        <v>23</v>
      </c>
      <c r="P9" s="20" t="s">
        <v>24</v>
      </c>
    </row>
    <row r="10" spans="1:16" ht="12.75" customHeight="1">
      <c r="A10" s="8">
        <v>5</v>
      </c>
      <c r="B10" s="9" t="s">
        <v>20</v>
      </c>
      <c r="C10" s="10">
        <v>3402</v>
      </c>
      <c r="D10" s="10" t="str">
        <f t="shared" si="0"/>
        <v>4-1栋-3402</v>
      </c>
      <c r="E10" s="10" t="str">
        <f>LEFT(C10,2)</f>
        <v>34</v>
      </c>
      <c r="F10" s="9" t="s">
        <v>25</v>
      </c>
      <c r="G10" s="9">
        <v>2.9</v>
      </c>
      <c r="H10" s="11">
        <v>103.8</v>
      </c>
      <c r="I10" s="9">
        <v>23.59</v>
      </c>
      <c r="J10" s="15">
        <v>83.57</v>
      </c>
      <c r="K10" s="16">
        <f t="shared" si="1"/>
        <v>7358.7524222420298</v>
      </c>
      <c r="L10" s="16">
        <f t="shared" si="2"/>
        <v>9140.1041214397828</v>
      </c>
      <c r="M10" s="17">
        <v>763838.50142872264</v>
      </c>
      <c r="N10" s="18"/>
      <c r="O10" s="19" t="s">
        <v>23</v>
      </c>
      <c r="P10" s="20" t="s">
        <v>24</v>
      </c>
    </row>
    <row r="11" spans="1:16" ht="12.75" customHeight="1">
      <c r="A11" s="8">
        <v>6</v>
      </c>
      <c r="B11" s="9" t="s">
        <v>20</v>
      </c>
      <c r="C11" s="10">
        <v>3302</v>
      </c>
      <c r="D11" s="10" t="str">
        <f t="shared" si="0"/>
        <v>4-1栋-3302</v>
      </c>
      <c r="E11" s="10" t="str">
        <f>LEFT(C11,2)</f>
        <v>33</v>
      </c>
      <c r="F11" s="9" t="s">
        <v>21</v>
      </c>
      <c r="G11" s="9">
        <v>2.9</v>
      </c>
      <c r="H11" s="11">
        <v>103.8</v>
      </c>
      <c r="I11" s="9">
        <v>20.23</v>
      </c>
      <c r="J11" s="15">
        <v>83.57</v>
      </c>
      <c r="K11" s="16">
        <f t="shared" si="1"/>
        <v>7532.5890068802591</v>
      </c>
      <c r="L11" s="16">
        <f t="shared" si="2"/>
        <v>9356.0217651570056</v>
      </c>
      <c r="M11" s="17">
        <v>781882.73891417088</v>
      </c>
      <c r="N11" s="18"/>
      <c r="O11" s="19" t="s">
        <v>23</v>
      </c>
      <c r="P11" s="20" t="s">
        <v>24</v>
      </c>
    </row>
    <row r="12" spans="1:16" ht="12.75" customHeight="1">
      <c r="A12" s="8">
        <v>7</v>
      </c>
      <c r="B12" s="9" t="s">
        <v>20</v>
      </c>
      <c r="C12" s="10">
        <v>3202</v>
      </c>
      <c r="D12" s="10" t="str">
        <f t="shared" si="0"/>
        <v>4-1栋-3202</v>
      </c>
      <c r="E12" s="10" t="str">
        <f>LEFT(C12,2)</f>
        <v>32</v>
      </c>
      <c r="F12" s="9" t="s">
        <v>21</v>
      </c>
      <c r="G12" s="9">
        <v>2.9</v>
      </c>
      <c r="H12" s="11">
        <v>103.8</v>
      </c>
      <c r="I12" s="9">
        <v>20.23</v>
      </c>
      <c r="J12" s="15">
        <v>83.57</v>
      </c>
      <c r="K12" s="16">
        <f t="shared" si="1"/>
        <v>7532.5890068802591</v>
      </c>
      <c r="L12" s="16">
        <f t="shared" si="2"/>
        <v>9356.0217651570056</v>
      </c>
      <c r="M12" s="17">
        <v>781882.73891417088</v>
      </c>
      <c r="N12" s="18"/>
      <c r="O12" s="19" t="s">
        <v>23</v>
      </c>
      <c r="P12" s="20" t="s">
        <v>24</v>
      </c>
    </row>
    <row r="13" spans="1:16" ht="12.75" customHeight="1">
      <c r="A13" s="8">
        <v>8</v>
      </c>
      <c r="B13" s="9" t="s">
        <v>20</v>
      </c>
      <c r="C13" s="10">
        <v>3102</v>
      </c>
      <c r="D13" s="10" t="str">
        <f t="shared" si="0"/>
        <v>4-1栋-3102</v>
      </c>
      <c r="E13" s="10" t="str">
        <f>LEFT(C13,2)</f>
        <v>31</v>
      </c>
      <c r="F13" s="9" t="s">
        <v>21</v>
      </c>
      <c r="G13" s="9">
        <v>2.9</v>
      </c>
      <c r="H13" s="11">
        <v>103.8</v>
      </c>
      <c r="I13" s="9">
        <v>20.23</v>
      </c>
      <c r="J13" s="15">
        <v>83.57</v>
      </c>
      <c r="K13" s="16">
        <f t="shared" si="1"/>
        <v>7532.5890068802591</v>
      </c>
      <c r="L13" s="16">
        <f t="shared" si="2"/>
        <v>9356.0217651570056</v>
      </c>
      <c r="M13" s="17">
        <v>781882.73891417088</v>
      </c>
      <c r="N13" s="18"/>
      <c r="O13" s="19" t="s">
        <v>23</v>
      </c>
      <c r="P13" s="20" t="s">
        <v>24</v>
      </c>
    </row>
    <row r="14" spans="1:16" ht="12.75" customHeight="1">
      <c r="A14" s="8">
        <v>9</v>
      </c>
      <c r="B14" s="9" t="s">
        <v>20</v>
      </c>
      <c r="C14" s="10">
        <v>3002</v>
      </c>
      <c r="D14" s="10" t="str">
        <f t="shared" si="0"/>
        <v>4-1栋-3002</v>
      </c>
      <c r="E14" s="10" t="str">
        <f>LEFT(C14,2)</f>
        <v>30</v>
      </c>
      <c r="F14" s="9" t="s">
        <v>21</v>
      </c>
      <c r="G14" s="9">
        <v>2.9</v>
      </c>
      <c r="H14" s="11">
        <v>103.8</v>
      </c>
      <c r="I14" s="9">
        <v>20.23</v>
      </c>
      <c r="J14" s="15">
        <v>83.57</v>
      </c>
      <c r="K14" s="16">
        <f t="shared" si="1"/>
        <v>7532.5890068802591</v>
      </c>
      <c r="L14" s="16">
        <f t="shared" si="2"/>
        <v>9356.0217651570056</v>
      </c>
      <c r="M14" s="17">
        <v>781882.73891417088</v>
      </c>
      <c r="N14" s="18"/>
      <c r="O14" s="19" t="s">
        <v>23</v>
      </c>
      <c r="P14" s="20" t="s">
        <v>24</v>
      </c>
    </row>
    <row r="15" spans="1:16" s="4" customFormat="1" ht="12.75" customHeight="1">
      <c r="A15" s="8">
        <v>10</v>
      </c>
      <c r="B15" s="9" t="s">
        <v>20</v>
      </c>
      <c r="C15" s="43">
        <v>2702</v>
      </c>
      <c r="D15" s="43"/>
      <c r="E15" s="43">
        <v>27</v>
      </c>
      <c r="F15" s="9" t="s">
        <v>21</v>
      </c>
      <c r="G15" s="9">
        <v>2.9</v>
      </c>
      <c r="H15" s="44">
        <v>103.8</v>
      </c>
      <c r="I15" s="9">
        <v>20.23</v>
      </c>
      <c r="J15" s="21">
        <v>83.57</v>
      </c>
      <c r="K15" s="16">
        <f t="shared" si="1"/>
        <v>8368.289270602083</v>
      </c>
      <c r="L15" s="16">
        <f t="shared" si="2"/>
        <v>10394.022092718633</v>
      </c>
      <c r="M15" s="17">
        <v>868628.42628849612</v>
      </c>
      <c r="N15" s="18"/>
      <c r="O15" s="19" t="s">
        <v>23</v>
      </c>
      <c r="P15" s="45" t="s">
        <v>24</v>
      </c>
    </row>
    <row r="16" spans="1:16" ht="12.75" customHeight="1">
      <c r="A16" s="8">
        <v>11</v>
      </c>
      <c r="B16" s="9" t="s">
        <v>20</v>
      </c>
      <c r="C16" s="10">
        <v>2402</v>
      </c>
      <c r="D16" s="10" t="str">
        <f t="shared" ref="D16:D62" si="3">B16&amp;-C16</f>
        <v>4-1栋-2402</v>
      </c>
      <c r="E16" s="10" t="str">
        <f t="shared" ref="E16:E56" si="4">LEFT(C16,2)</f>
        <v>24</v>
      </c>
      <c r="F16" s="9" t="s">
        <v>21</v>
      </c>
      <c r="G16" s="9">
        <v>2.9</v>
      </c>
      <c r="H16" s="11">
        <v>103.8</v>
      </c>
      <c r="I16" s="9">
        <v>20.23</v>
      </c>
      <c r="J16" s="15">
        <v>83.57</v>
      </c>
      <c r="K16" s="16">
        <f t="shared" si="1"/>
        <v>7764.3575254724128</v>
      </c>
      <c r="L16" s="16">
        <f t="shared" si="2"/>
        <v>9643.8950717247408</v>
      </c>
      <c r="M16" s="17">
        <v>805940.31114403647</v>
      </c>
      <c r="N16" s="18"/>
      <c r="O16" s="19" t="s">
        <v>23</v>
      </c>
      <c r="P16" s="20" t="s">
        <v>24</v>
      </c>
    </row>
    <row r="17" spans="1:16" ht="12.75" customHeight="1">
      <c r="A17" s="8">
        <v>12</v>
      </c>
      <c r="B17" s="9" t="s">
        <v>20</v>
      </c>
      <c r="C17" s="10">
        <v>302</v>
      </c>
      <c r="D17" s="10" t="str">
        <f t="shared" si="3"/>
        <v>4-1栋-302</v>
      </c>
      <c r="E17" s="10">
        <v>3</v>
      </c>
      <c r="F17" s="9" t="s">
        <v>21</v>
      </c>
      <c r="G17" s="9">
        <v>2.9</v>
      </c>
      <c r="H17" s="11">
        <v>103.8</v>
      </c>
      <c r="I17" s="9">
        <v>20.23</v>
      </c>
      <c r="J17" s="15">
        <v>83.57</v>
      </c>
      <c r="K17" s="16">
        <f t="shared" si="1"/>
        <v>7532.5890068802591</v>
      </c>
      <c r="L17" s="16">
        <f t="shared" si="2"/>
        <v>9356.0217651570056</v>
      </c>
      <c r="M17" s="17">
        <v>781882.73891417088</v>
      </c>
      <c r="N17" s="18"/>
      <c r="O17" s="19" t="s">
        <v>23</v>
      </c>
      <c r="P17" s="20" t="s">
        <v>24</v>
      </c>
    </row>
    <row r="18" spans="1:16" ht="12.75" customHeight="1">
      <c r="A18" s="8">
        <v>13</v>
      </c>
      <c r="B18" s="9" t="s">
        <v>20</v>
      </c>
      <c r="C18" s="10">
        <v>202</v>
      </c>
      <c r="D18" s="10" t="str">
        <f t="shared" si="3"/>
        <v>4-1栋-202</v>
      </c>
      <c r="E18" s="10">
        <v>2</v>
      </c>
      <c r="F18" s="9" t="s">
        <v>21</v>
      </c>
      <c r="G18" s="9">
        <v>2.9</v>
      </c>
      <c r="H18" s="11">
        <v>103.8</v>
      </c>
      <c r="I18" s="9">
        <v>20.23</v>
      </c>
      <c r="J18" s="15">
        <v>83.57</v>
      </c>
      <c r="K18" s="16">
        <f t="shared" si="1"/>
        <v>7532.5890068802591</v>
      </c>
      <c r="L18" s="16">
        <f t="shared" si="2"/>
        <v>9356.0217651570056</v>
      </c>
      <c r="M18" s="17">
        <v>781882.73891417088</v>
      </c>
      <c r="N18" s="18"/>
      <c r="O18" s="19" t="s">
        <v>23</v>
      </c>
      <c r="P18" s="20" t="s">
        <v>24</v>
      </c>
    </row>
    <row r="19" spans="1:16" ht="12.75" customHeight="1">
      <c r="A19" s="8">
        <v>14</v>
      </c>
      <c r="B19" s="9" t="s">
        <v>20</v>
      </c>
      <c r="C19" s="10">
        <v>102</v>
      </c>
      <c r="D19" s="10" t="str">
        <f t="shared" si="3"/>
        <v>4-1栋-102</v>
      </c>
      <c r="E19" s="10">
        <v>1</v>
      </c>
      <c r="F19" s="9" t="s">
        <v>21</v>
      </c>
      <c r="G19" s="9">
        <v>2.9</v>
      </c>
      <c r="H19" s="11">
        <v>103.8</v>
      </c>
      <c r="I19" s="9">
        <v>20.23</v>
      </c>
      <c r="J19" s="15">
        <v>83.57</v>
      </c>
      <c r="K19" s="16">
        <f t="shared" si="1"/>
        <v>7416.6945518900675</v>
      </c>
      <c r="L19" s="16">
        <f t="shared" si="2"/>
        <v>9212.0724480817171</v>
      </c>
      <c r="M19" s="17">
        <v>769852.894486189</v>
      </c>
      <c r="N19" s="18"/>
      <c r="O19" s="19" t="s">
        <v>23</v>
      </c>
      <c r="P19" s="20" t="s">
        <v>24</v>
      </c>
    </row>
    <row r="20" spans="1:16" ht="12.75" customHeight="1">
      <c r="A20" s="8">
        <v>15</v>
      </c>
      <c r="B20" s="9" t="s">
        <v>20</v>
      </c>
      <c r="C20" s="10">
        <v>3403</v>
      </c>
      <c r="D20" s="10" t="str">
        <f t="shared" si="3"/>
        <v>4-1栋-3403</v>
      </c>
      <c r="E20" s="10" t="str">
        <f t="shared" si="4"/>
        <v>34</v>
      </c>
      <c r="F20" s="9" t="s">
        <v>21</v>
      </c>
      <c r="G20" s="9">
        <v>2.9</v>
      </c>
      <c r="H20" s="11">
        <v>103.8</v>
      </c>
      <c r="I20" s="9">
        <v>20.23</v>
      </c>
      <c r="J20" s="15">
        <v>83.57</v>
      </c>
      <c r="K20" s="16">
        <f t="shared" si="1"/>
        <v>7358.7524222420298</v>
      </c>
      <c r="L20" s="16">
        <f t="shared" si="2"/>
        <v>9140.1041214397828</v>
      </c>
      <c r="M20" s="17">
        <v>763838.50142872264</v>
      </c>
      <c r="N20" s="18"/>
      <c r="O20" s="19" t="s">
        <v>23</v>
      </c>
      <c r="P20" s="20" t="s">
        <v>24</v>
      </c>
    </row>
    <row r="21" spans="1:16" ht="12.75" customHeight="1">
      <c r="A21" s="8">
        <v>16</v>
      </c>
      <c r="B21" s="9" t="s">
        <v>20</v>
      </c>
      <c r="C21" s="10">
        <v>3303</v>
      </c>
      <c r="D21" s="10" t="str">
        <f t="shared" si="3"/>
        <v>4-1栋-3303</v>
      </c>
      <c r="E21" s="10" t="str">
        <f t="shared" si="4"/>
        <v>33</v>
      </c>
      <c r="F21" s="9" t="s">
        <v>21</v>
      </c>
      <c r="G21" s="9">
        <v>2.9</v>
      </c>
      <c r="H21" s="11">
        <v>103.8</v>
      </c>
      <c r="I21" s="9">
        <v>20.23</v>
      </c>
      <c r="J21" s="15">
        <v>83.57</v>
      </c>
      <c r="K21" s="16">
        <f t="shared" ref="K16:K58" si="5">M21/H21</f>
        <v>7532.5890068802591</v>
      </c>
      <c r="L21" s="16">
        <f t="shared" si="2"/>
        <v>9356.0217651570056</v>
      </c>
      <c r="M21" s="17">
        <v>781882.73891417088</v>
      </c>
      <c r="N21" s="18"/>
      <c r="O21" s="19" t="s">
        <v>23</v>
      </c>
      <c r="P21" s="20" t="s">
        <v>24</v>
      </c>
    </row>
    <row r="22" spans="1:16" ht="12.75" customHeight="1">
      <c r="A22" s="8">
        <v>17</v>
      </c>
      <c r="B22" s="9" t="s">
        <v>20</v>
      </c>
      <c r="C22" s="10">
        <v>103</v>
      </c>
      <c r="D22" s="10" t="str">
        <f t="shared" si="3"/>
        <v>4-1栋-103</v>
      </c>
      <c r="E22" s="10">
        <v>1</v>
      </c>
      <c r="F22" s="9" t="s">
        <v>21</v>
      </c>
      <c r="G22" s="9">
        <v>2.9</v>
      </c>
      <c r="H22" s="11">
        <v>103.8</v>
      </c>
      <c r="I22" s="9">
        <v>20.23</v>
      </c>
      <c r="J22" s="15">
        <v>83.57</v>
      </c>
      <c r="K22" s="16">
        <f t="shared" si="5"/>
        <v>7416.6945518900675</v>
      </c>
      <c r="L22" s="16">
        <f t="shared" si="2"/>
        <v>9212.0724480817171</v>
      </c>
      <c r="M22" s="17">
        <v>769852.894486189</v>
      </c>
      <c r="N22" s="18"/>
      <c r="O22" s="19" t="s">
        <v>23</v>
      </c>
      <c r="P22" s="20" t="s">
        <v>24</v>
      </c>
    </row>
    <row r="23" spans="1:16" ht="12.75" customHeight="1">
      <c r="A23" s="8">
        <v>18</v>
      </c>
      <c r="B23" s="9" t="s">
        <v>20</v>
      </c>
      <c r="C23" s="10">
        <v>3404</v>
      </c>
      <c r="D23" s="10" t="str">
        <f t="shared" si="3"/>
        <v>4-1栋-3404</v>
      </c>
      <c r="E23" s="10" t="str">
        <f t="shared" si="4"/>
        <v>34</v>
      </c>
      <c r="F23" s="9" t="s">
        <v>21</v>
      </c>
      <c r="G23" s="9">
        <v>2.9</v>
      </c>
      <c r="H23" s="11">
        <v>125.11</v>
      </c>
      <c r="I23" s="9">
        <v>20.23</v>
      </c>
      <c r="J23" s="15">
        <v>100.73</v>
      </c>
      <c r="K23" s="16">
        <f t="shared" si="5"/>
        <v>7358.7565939116139</v>
      </c>
      <c r="L23" s="16">
        <f t="shared" ref="L16:L58" si="6">M23/J23</f>
        <v>9139.8196908992559</v>
      </c>
      <c r="M23" s="17">
        <v>920654.03746428201</v>
      </c>
      <c r="N23" s="18"/>
      <c r="O23" s="19" t="s">
        <v>23</v>
      </c>
      <c r="P23" s="20" t="s">
        <v>24</v>
      </c>
    </row>
    <row r="24" spans="1:16" ht="12.75" customHeight="1">
      <c r="A24" s="8">
        <v>19</v>
      </c>
      <c r="B24" s="9" t="s">
        <v>20</v>
      </c>
      <c r="C24" s="10">
        <v>3304</v>
      </c>
      <c r="D24" s="10" t="str">
        <f t="shared" si="3"/>
        <v>4-1栋-3304</v>
      </c>
      <c r="E24" s="10" t="str">
        <f t="shared" si="4"/>
        <v>33</v>
      </c>
      <c r="F24" s="9" t="s">
        <v>25</v>
      </c>
      <c r="G24" s="9">
        <v>2.9</v>
      </c>
      <c r="H24" s="11">
        <v>125.11</v>
      </c>
      <c r="I24" s="9">
        <v>24.38</v>
      </c>
      <c r="J24" s="15">
        <v>100.73</v>
      </c>
      <c r="K24" s="16">
        <f t="shared" si="5"/>
        <v>7532.581826458164</v>
      </c>
      <c r="L24" s="16">
        <f t="shared" si="6"/>
        <v>9355.7163934099153</v>
      </c>
      <c r="M24" s="17">
        <v>942401.31230818084</v>
      </c>
      <c r="N24" s="18"/>
      <c r="O24" s="19" t="s">
        <v>23</v>
      </c>
      <c r="P24" s="20" t="s">
        <v>24</v>
      </c>
    </row>
    <row r="25" spans="1:16" ht="12.75" customHeight="1">
      <c r="A25" s="8">
        <v>20</v>
      </c>
      <c r="B25" s="9" t="s">
        <v>20</v>
      </c>
      <c r="C25" s="10">
        <v>3204</v>
      </c>
      <c r="D25" s="10" t="str">
        <f t="shared" si="3"/>
        <v>4-1栋-3204</v>
      </c>
      <c r="E25" s="10" t="str">
        <f t="shared" si="4"/>
        <v>32</v>
      </c>
      <c r="F25" s="9" t="s">
        <v>25</v>
      </c>
      <c r="G25" s="9">
        <v>2.9</v>
      </c>
      <c r="H25" s="11">
        <v>125.11</v>
      </c>
      <c r="I25" s="9">
        <v>24.38</v>
      </c>
      <c r="J25" s="15">
        <v>100.73</v>
      </c>
      <c r="K25" s="16">
        <f t="shared" si="5"/>
        <v>7532.581826458164</v>
      </c>
      <c r="L25" s="16">
        <f t="shared" si="6"/>
        <v>9355.7163934099153</v>
      </c>
      <c r="M25" s="17">
        <v>942401.31230818084</v>
      </c>
      <c r="N25" s="18"/>
      <c r="O25" s="19" t="s">
        <v>23</v>
      </c>
      <c r="P25" s="20" t="s">
        <v>24</v>
      </c>
    </row>
    <row r="26" spans="1:16" ht="12.75" customHeight="1">
      <c r="A26" s="8">
        <v>21</v>
      </c>
      <c r="B26" s="9" t="s">
        <v>20</v>
      </c>
      <c r="C26" s="10">
        <v>3104</v>
      </c>
      <c r="D26" s="10" t="str">
        <f t="shared" si="3"/>
        <v>4-1栋-3104</v>
      </c>
      <c r="E26" s="10" t="str">
        <f t="shared" si="4"/>
        <v>31</v>
      </c>
      <c r="F26" s="9" t="s">
        <v>25</v>
      </c>
      <c r="G26" s="9">
        <v>2.9</v>
      </c>
      <c r="H26" s="11">
        <v>125.11</v>
      </c>
      <c r="I26" s="9">
        <v>24.38</v>
      </c>
      <c r="J26" s="15">
        <v>100.73</v>
      </c>
      <c r="K26" s="16">
        <f t="shared" si="5"/>
        <v>7532.581826458164</v>
      </c>
      <c r="L26" s="16">
        <f t="shared" si="6"/>
        <v>9355.7163934099153</v>
      </c>
      <c r="M26" s="17">
        <v>942401.31230818084</v>
      </c>
      <c r="N26" s="18"/>
      <c r="O26" s="19" t="s">
        <v>23</v>
      </c>
      <c r="P26" s="20" t="s">
        <v>24</v>
      </c>
    </row>
    <row r="27" spans="1:16" ht="12.75" customHeight="1">
      <c r="A27" s="8">
        <v>22</v>
      </c>
      <c r="B27" s="9" t="s">
        <v>20</v>
      </c>
      <c r="C27" s="10">
        <v>3004</v>
      </c>
      <c r="D27" s="10" t="str">
        <f t="shared" si="3"/>
        <v>4-1栋-3004</v>
      </c>
      <c r="E27" s="10" t="str">
        <f t="shared" si="4"/>
        <v>30</v>
      </c>
      <c r="F27" s="9" t="s">
        <v>25</v>
      </c>
      <c r="G27" s="9">
        <v>2.9</v>
      </c>
      <c r="H27" s="11">
        <v>125.11</v>
      </c>
      <c r="I27" s="9">
        <v>24.38</v>
      </c>
      <c r="J27" s="15">
        <v>100.73</v>
      </c>
      <c r="K27" s="16">
        <f t="shared" si="5"/>
        <v>7532.581826458164</v>
      </c>
      <c r="L27" s="16">
        <f t="shared" si="6"/>
        <v>9355.7163934099153</v>
      </c>
      <c r="M27" s="17">
        <v>942401.31230818084</v>
      </c>
      <c r="N27" s="18"/>
      <c r="O27" s="19" t="s">
        <v>23</v>
      </c>
      <c r="P27" s="20" t="s">
        <v>24</v>
      </c>
    </row>
    <row r="28" spans="1:16" ht="12.75" customHeight="1">
      <c r="A28" s="8">
        <v>23</v>
      </c>
      <c r="B28" s="9" t="s">
        <v>20</v>
      </c>
      <c r="C28" s="10">
        <v>2904</v>
      </c>
      <c r="D28" s="10" t="str">
        <f t="shared" si="3"/>
        <v>4-1栋-2904</v>
      </c>
      <c r="E28" s="10" t="str">
        <f t="shared" si="4"/>
        <v>29</v>
      </c>
      <c r="F28" s="9" t="s">
        <v>25</v>
      </c>
      <c r="G28" s="9">
        <v>2.9</v>
      </c>
      <c r="H28" s="11">
        <v>125.11</v>
      </c>
      <c r="I28" s="9">
        <v>24.38</v>
      </c>
      <c r="J28" s="15">
        <v>100.73</v>
      </c>
      <c r="K28" s="16">
        <f t="shared" si="5"/>
        <v>7764.3516228737017</v>
      </c>
      <c r="L28" s="16">
        <f t="shared" si="6"/>
        <v>9643.5821655686377</v>
      </c>
      <c r="M28" s="17">
        <v>971398.03153772885</v>
      </c>
      <c r="N28" s="18"/>
      <c r="O28" s="19" t="s">
        <v>23</v>
      </c>
      <c r="P28" s="20" t="s">
        <v>24</v>
      </c>
    </row>
    <row r="29" spans="1:16" ht="12.75" customHeight="1">
      <c r="A29" s="8">
        <v>24</v>
      </c>
      <c r="B29" s="9" t="s">
        <v>20</v>
      </c>
      <c r="C29" s="10">
        <v>2804</v>
      </c>
      <c r="D29" s="10" t="str">
        <f t="shared" si="3"/>
        <v>4-1栋-2804</v>
      </c>
      <c r="E29" s="10" t="str">
        <f t="shared" si="4"/>
        <v>28</v>
      </c>
      <c r="F29" s="9" t="s">
        <v>25</v>
      </c>
      <c r="G29" s="9">
        <v>2.9</v>
      </c>
      <c r="H29" s="11">
        <v>125.11</v>
      </c>
      <c r="I29" s="9">
        <v>24.38</v>
      </c>
      <c r="J29" s="15">
        <v>100.73</v>
      </c>
      <c r="K29" s="16">
        <f t="shared" si="5"/>
        <v>7764.3516228737017</v>
      </c>
      <c r="L29" s="16">
        <f t="shared" si="6"/>
        <v>9643.5821655686377</v>
      </c>
      <c r="M29" s="17">
        <v>971398.03153772885</v>
      </c>
      <c r="N29" s="18"/>
      <c r="O29" s="19" t="s">
        <v>23</v>
      </c>
      <c r="P29" s="20" t="s">
        <v>24</v>
      </c>
    </row>
    <row r="30" spans="1:16" ht="12.75" customHeight="1">
      <c r="A30" s="8">
        <v>25</v>
      </c>
      <c r="B30" s="9" t="s">
        <v>20</v>
      </c>
      <c r="C30" s="10">
        <v>2704</v>
      </c>
      <c r="D30" s="10" t="str">
        <f t="shared" si="3"/>
        <v>4-1栋-2704</v>
      </c>
      <c r="E30" s="10" t="str">
        <f t="shared" si="4"/>
        <v>27</v>
      </c>
      <c r="F30" s="9" t="s">
        <v>25</v>
      </c>
      <c r="G30" s="9">
        <v>2.9</v>
      </c>
      <c r="H30" s="11">
        <v>125.11</v>
      </c>
      <c r="I30" s="9">
        <v>24.38</v>
      </c>
      <c r="J30" s="15">
        <v>100.73</v>
      </c>
      <c r="K30" s="16">
        <f t="shared" si="5"/>
        <v>7764.3516228737017</v>
      </c>
      <c r="L30" s="16">
        <f t="shared" si="6"/>
        <v>9643.5821655686377</v>
      </c>
      <c r="M30" s="17">
        <v>971398.03153772885</v>
      </c>
      <c r="N30" s="18"/>
      <c r="O30" s="19" t="s">
        <v>23</v>
      </c>
      <c r="P30" s="20" t="s">
        <v>24</v>
      </c>
    </row>
    <row r="31" spans="1:16" ht="12.75" customHeight="1">
      <c r="A31" s="8">
        <v>26</v>
      </c>
      <c r="B31" s="9" t="s">
        <v>20</v>
      </c>
      <c r="C31" s="10">
        <v>2504</v>
      </c>
      <c r="D31" s="10" t="str">
        <f t="shared" si="3"/>
        <v>4-1栋-2504</v>
      </c>
      <c r="E31" s="10" t="str">
        <f t="shared" si="4"/>
        <v>25</v>
      </c>
      <c r="F31" s="9" t="s">
        <v>25</v>
      </c>
      <c r="G31" s="9">
        <v>2.9</v>
      </c>
      <c r="H31" s="11">
        <v>125.11</v>
      </c>
      <c r="I31" s="9">
        <v>24.38</v>
      </c>
      <c r="J31" s="21">
        <v>100.73</v>
      </c>
      <c r="K31" s="16">
        <f t="shared" si="5"/>
        <v>7764.3516228737017</v>
      </c>
      <c r="L31" s="16">
        <f t="shared" si="6"/>
        <v>9643.5821655686377</v>
      </c>
      <c r="M31" s="17">
        <v>971398.03153772885</v>
      </c>
      <c r="N31" s="18"/>
      <c r="O31" s="19" t="s">
        <v>23</v>
      </c>
      <c r="P31" s="20" t="s">
        <v>24</v>
      </c>
    </row>
    <row r="32" spans="1:16" ht="12.75" customHeight="1">
      <c r="A32" s="8">
        <v>27</v>
      </c>
      <c r="B32" s="9" t="s">
        <v>20</v>
      </c>
      <c r="C32" s="10">
        <v>2404</v>
      </c>
      <c r="D32" s="10" t="str">
        <f t="shared" si="3"/>
        <v>4-1栋-2404</v>
      </c>
      <c r="E32" s="10" t="str">
        <f t="shared" si="4"/>
        <v>24</v>
      </c>
      <c r="F32" s="9" t="s">
        <v>25</v>
      </c>
      <c r="G32" s="9">
        <v>2.9</v>
      </c>
      <c r="H32" s="11">
        <v>125.11</v>
      </c>
      <c r="I32" s="9">
        <v>24.38</v>
      </c>
      <c r="J32" s="15">
        <v>100.73</v>
      </c>
      <c r="K32" s="16">
        <f t="shared" si="5"/>
        <v>7764.3516228737017</v>
      </c>
      <c r="L32" s="16">
        <f t="shared" si="6"/>
        <v>9643.5821655686377</v>
      </c>
      <c r="M32" s="17">
        <v>971398.03153772885</v>
      </c>
      <c r="N32" s="18"/>
      <c r="O32" s="19" t="s">
        <v>23</v>
      </c>
      <c r="P32" s="20" t="s">
        <v>24</v>
      </c>
    </row>
    <row r="33" spans="1:16" ht="12.75" customHeight="1">
      <c r="A33" s="8">
        <v>28</v>
      </c>
      <c r="B33" s="9" t="s">
        <v>20</v>
      </c>
      <c r="C33" s="10">
        <v>2304</v>
      </c>
      <c r="D33" s="10" t="str">
        <f t="shared" si="3"/>
        <v>4-1栋-2304</v>
      </c>
      <c r="E33" s="10" t="str">
        <f t="shared" si="4"/>
        <v>23</v>
      </c>
      <c r="F33" s="9" t="s">
        <v>25</v>
      </c>
      <c r="G33" s="9">
        <v>2.9</v>
      </c>
      <c r="H33" s="11">
        <v>125.11</v>
      </c>
      <c r="I33" s="9">
        <v>24.38</v>
      </c>
      <c r="J33" s="15">
        <v>100.73</v>
      </c>
      <c r="K33" s="16">
        <f t="shared" si="5"/>
        <v>7764.3516228737017</v>
      </c>
      <c r="L33" s="16">
        <f t="shared" si="6"/>
        <v>9643.5821655686377</v>
      </c>
      <c r="M33" s="17">
        <v>971398.03153772885</v>
      </c>
      <c r="N33" s="18"/>
      <c r="O33" s="19" t="s">
        <v>23</v>
      </c>
      <c r="P33" s="20" t="s">
        <v>24</v>
      </c>
    </row>
    <row r="34" spans="1:16" ht="12.75" customHeight="1">
      <c r="A34" s="8">
        <v>29</v>
      </c>
      <c r="B34" s="9" t="s">
        <v>20</v>
      </c>
      <c r="C34" s="10">
        <v>2204</v>
      </c>
      <c r="D34" s="10" t="str">
        <f t="shared" si="3"/>
        <v>4-1栋-2204</v>
      </c>
      <c r="E34" s="10" t="str">
        <f t="shared" si="4"/>
        <v>22</v>
      </c>
      <c r="F34" s="9" t="s">
        <v>25</v>
      </c>
      <c r="G34" s="9">
        <v>2.9</v>
      </c>
      <c r="H34" s="11">
        <v>125.11</v>
      </c>
      <c r="I34" s="9">
        <v>24.38</v>
      </c>
      <c r="J34" s="15">
        <v>100.73</v>
      </c>
      <c r="K34" s="16">
        <f t="shared" si="5"/>
        <v>7764.3516228737017</v>
      </c>
      <c r="L34" s="16">
        <f t="shared" si="6"/>
        <v>9643.5821655686377</v>
      </c>
      <c r="M34" s="17">
        <v>971398.03153772885</v>
      </c>
      <c r="N34" s="18"/>
      <c r="O34" s="19" t="s">
        <v>23</v>
      </c>
      <c r="P34" s="20" t="s">
        <v>24</v>
      </c>
    </row>
    <row r="35" spans="1:16" ht="12.75" customHeight="1">
      <c r="A35" s="8">
        <v>30</v>
      </c>
      <c r="B35" s="9" t="s">
        <v>20</v>
      </c>
      <c r="C35" s="10">
        <v>2104</v>
      </c>
      <c r="D35" s="10" t="str">
        <f t="shared" si="3"/>
        <v>4-1栋-2104</v>
      </c>
      <c r="E35" s="10" t="str">
        <f t="shared" si="4"/>
        <v>21</v>
      </c>
      <c r="F35" s="9" t="s">
        <v>25</v>
      </c>
      <c r="G35" s="9">
        <v>2.9</v>
      </c>
      <c r="H35" s="11">
        <v>125.11</v>
      </c>
      <c r="I35" s="9">
        <v>24.38</v>
      </c>
      <c r="J35" s="15">
        <v>100.73</v>
      </c>
      <c r="K35" s="16">
        <f t="shared" si="5"/>
        <v>7764.3516228737017</v>
      </c>
      <c r="L35" s="16">
        <f t="shared" si="6"/>
        <v>9643.5821655686377</v>
      </c>
      <c r="M35" s="17">
        <v>971398.03153772885</v>
      </c>
      <c r="N35" s="18"/>
      <c r="O35" s="19" t="s">
        <v>23</v>
      </c>
      <c r="P35" s="20" t="s">
        <v>24</v>
      </c>
    </row>
    <row r="36" spans="1:16" ht="12.75" customHeight="1">
      <c r="A36" s="8">
        <v>31</v>
      </c>
      <c r="B36" s="9" t="s">
        <v>20</v>
      </c>
      <c r="C36" s="10">
        <v>1804</v>
      </c>
      <c r="D36" s="10" t="str">
        <f t="shared" si="3"/>
        <v>4-1栋-1804</v>
      </c>
      <c r="E36" s="10" t="str">
        <f t="shared" si="4"/>
        <v>18</v>
      </c>
      <c r="F36" s="9" t="s">
        <v>25</v>
      </c>
      <c r="G36" s="9">
        <v>2.9</v>
      </c>
      <c r="H36" s="11">
        <v>125.11</v>
      </c>
      <c r="I36" s="9">
        <v>24.38</v>
      </c>
      <c r="J36" s="15">
        <v>100.73</v>
      </c>
      <c r="K36" s="16">
        <f t="shared" si="5"/>
        <v>7532.581826458164</v>
      </c>
      <c r="L36" s="16">
        <f t="shared" si="6"/>
        <v>9355.7163934099153</v>
      </c>
      <c r="M36" s="17">
        <v>942401.31230818084</v>
      </c>
      <c r="N36" s="18"/>
      <c r="O36" s="19" t="s">
        <v>23</v>
      </c>
      <c r="P36" s="20" t="s">
        <v>24</v>
      </c>
    </row>
    <row r="37" spans="1:16" ht="12.75" customHeight="1">
      <c r="A37" s="8">
        <v>32</v>
      </c>
      <c r="B37" s="9" t="s">
        <v>20</v>
      </c>
      <c r="C37" s="10">
        <v>1404</v>
      </c>
      <c r="D37" s="10" t="str">
        <f t="shared" si="3"/>
        <v>4-1栋-1404</v>
      </c>
      <c r="E37" s="10" t="str">
        <f t="shared" si="4"/>
        <v>14</v>
      </c>
      <c r="F37" s="9" t="s">
        <v>25</v>
      </c>
      <c r="G37" s="9">
        <v>2.9</v>
      </c>
      <c r="H37" s="11">
        <v>125.11</v>
      </c>
      <c r="I37" s="9">
        <v>24.38</v>
      </c>
      <c r="J37" s="15">
        <v>100.73</v>
      </c>
      <c r="K37" s="16">
        <f t="shared" si="5"/>
        <v>7532.581826458164</v>
      </c>
      <c r="L37" s="16">
        <f t="shared" si="6"/>
        <v>9355.7163934099153</v>
      </c>
      <c r="M37" s="17">
        <v>942401.31230818084</v>
      </c>
      <c r="N37" s="18"/>
      <c r="O37" s="19" t="s">
        <v>23</v>
      </c>
      <c r="P37" s="20" t="s">
        <v>24</v>
      </c>
    </row>
    <row r="38" spans="1:16" ht="12.75" customHeight="1">
      <c r="A38" s="8">
        <v>33</v>
      </c>
      <c r="B38" s="9" t="s">
        <v>20</v>
      </c>
      <c r="C38" s="10">
        <v>304</v>
      </c>
      <c r="D38" s="10" t="str">
        <f t="shared" si="3"/>
        <v>4-1栋-304</v>
      </c>
      <c r="E38" s="10">
        <v>3</v>
      </c>
      <c r="F38" s="9" t="s">
        <v>25</v>
      </c>
      <c r="G38" s="9">
        <v>2.9</v>
      </c>
      <c r="H38" s="11">
        <v>125.11</v>
      </c>
      <c r="I38" s="9">
        <v>24.38</v>
      </c>
      <c r="J38" s="15">
        <v>100.73</v>
      </c>
      <c r="K38" s="16">
        <f t="shared" si="5"/>
        <v>7532.581826458164</v>
      </c>
      <c r="L38" s="16">
        <f t="shared" si="6"/>
        <v>9355.7163934099153</v>
      </c>
      <c r="M38" s="17">
        <v>942401.31230818084</v>
      </c>
      <c r="N38" s="18"/>
      <c r="O38" s="19" t="s">
        <v>23</v>
      </c>
      <c r="P38" s="20" t="s">
        <v>24</v>
      </c>
    </row>
    <row r="39" spans="1:16" ht="12.75" customHeight="1">
      <c r="A39" s="8">
        <v>34</v>
      </c>
      <c r="B39" s="9" t="s">
        <v>20</v>
      </c>
      <c r="C39" s="10">
        <v>204</v>
      </c>
      <c r="D39" s="10" t="str">
        <f t="shared" si="3"/>
        <v>4-1栋-204</v>
      </c>
      <c r="E39" s="10">
        <v>2</v>
      </c>
      <c r="F39" s="9" t="s">
        <v>25</v>
      </c>
      <c r="G39" s="9">
        <v>2.9</v>
      </c>
      <c r="H39" s="11">
        <v>125.11</v>
      </c>
      <c r="I39" s="9">
        <v>24.38</v>
      </c>
      <c r="J39" s="12">
        <v>100.73</v>
      </c>
      <c r="K39" s="16">
        <f t="shared" si="5"/>
        <v>7532.581826458164</v>
      </c>
      <c r="L39" s="16">
        <f t="shared" si="6"/>
        <v>9355.7163934099153</v>
      </c>
      <c r="M39" s="17">
        <v>942401.31230818084</v>
      </c>
      <c r="N39" s="18"/>
      <c r="O39" s="19" t="s">
        <v>23</v>
      </c>
      <c r="P39" s="20" t="s">
        <v>24</v>
      </c>
    </row>
    <row r="40" spans="1:16" ht="12.75" customHeight="1">
      <c r="A40" s="8">
        <v>35</v>
      </c>
      <c r="B40" s="9" t="s">
        <v>20</v>
      </c>
      <c r="C40" s="10">
        <v>104</v>
      </c>
      <c r="D40" s="10" t="str">
        <f t="shared" si="3"/>
        <v>4-1栋-104</v>
      </c>
      <c r="E40" s="10">
        <v>1</v>
      </c>
      <c r="F40" s="9" t="s">
        <v>25</v>
      </c>
      <c r="G40" s="9">
        <v>2.9</v>
      </c>
      <c r="H40" s="11">
        <v>125.11</v>
      </c>
      <c r="I40" s="9">
        <v>24.38</v>
      </c>
      <c r="J40" s="12">
        <v>100.73</v>
      </c>
      <c r="K40" s="16">
        <f t="shared" si="5"/>
        <v>7416.7011577806034</v>
      </c>
      <c r="L40" s="16">
        <f t="shared" si="6"/>
        <v>9211.788760547317</v>
      </c>
      <c r="M40" s="17">
        <v>927903.4818499313</v>
      </c>
      <c r="N40" s="18"/>
      <c r="O40" s="19" t="s">
        <v>23</v>
      </c>
      <c r="P40" s="20" t="s">
        <v>24</v>
      </c>
    </row>
    <row r="41" spans="1:16" ht="12.75" customHeight="1">
      <c r="A41" s="8">
        <v>36</v>
      </c>
      <c r="B41" s="9" t="s">
        <v>26</v>
      </c>
      <c r="C41" s="10">
        <v>3401</v>
      </c>
      <c r="D41" s="10" t="str">
        <f t="shared" si="3"/>
        <v>4-2栋-3401</v>
      </c>
      <c r="E41" s="10" t="str">
        <f t="shared" si="4"/>
        <v>34</v>
      </c>
      <c r="F41" s="9" t="s">
        <v>25</v>
      </c>
      <c r="G41" s="9">
        <v>2.9</v>
      </c>
      <c r="H41" s="11">
        <v>125.11</v>
      </c>
      <c r="I41" s="9">
        <v>24.38</v>
      </c>
      <c r="J41" s="12">
        <v>100.73</v>
      </c>
      <c r="K41" s="16">
        <f t="shared" si="5"/>
        <v>7358.7565939116139</v>
      </c>
      <c r="L41" s="16">
        <f t="shared" si="6"/>
        <v>9139.8196908992559</v>
      </c>
      <c r="M41" s="17">
        <v>920654.03746428201</v>
      </c>
      <c r="N41" s="18"/>
      <c r="O41" s="19" t="s">
        <v>23</v>
      </c>
      <c r="P41" s="20" t="s">
        <v>24</v>
      </c>
    </row>
    <row r="42" spans="1:16" ht="12.75" customHeight="1">
      <c r="A42" s="8">
        <v>37</v>
      </c>
      <c r="B42" s="9" t="s">
        <v>26</v>
      </c>
      <c r="C42" s="10">
        <v>1801</v>
      </c>
      <c r="D42" s="10" t="str">
        <f t="shared" si="3"/>
        <v>4-2栋-1801</v>
      </c>
      <c r="E42" s="10" t="str">
        <f t="shared" si="4"/>
        <v>18</v>
      </c>
      <c r="F42" s="9" t="s">
        <v>25</v>
      </c>
      <c r="G42" s="9">
        <v>2.9</v>
      </c>
      <c r="H42" s="11">
        <v>125.11</v>
      </c>
      <c r="I42" s="9">
        <v>24.38</v>
      </c>
      <c r="J42" s="12">
        <v>100.73</v>
      </c>
      <c r="K42" s="16">
        <f t="shared" si="5"/>
        <v>7532.581826458164</v>
      </c>
      <c r="L42" s="16">
        <f t="shared" si="6"/>
        <v>9355.7163934099153</v>
      </c>
      <c r="M42" s="17">
        <v>942401.31230818084</v>
      </c>
      <c r="N42" s="18"/>
      <c r="O42" s="19" t="s">
        <v>23</v>
      </c>
      <c r="P42" s="20" t="s">
        <v>24</v>
      </c>
    </row>
    <row r="43" spans="1:16" ht="12.75" customHeight="1">
      <c r="A43" s="8">
        <v>38</v>
      </c>
      <c r="B43" s="9" t="s">
        <v>26</v>
      </c>
      <c r="C43" s="10">
        <v>201</v>
      </c>
      <c r="D43" s="10" t="str">
        <f t="shared" si="3"/>
        <v>4-2栋-201</v>
      </c>
      <c r="E43" s="10">
        <v>2</v>
      </c>
      <c r="F43" s="9" t="s">
        <v>25</v>
      </c>
      <c r="G43" s="9">
        <v>2.9</v>
      </c>
      <c r="H43" s="11">
        <v>125.11</v>
      </c>
      <c r="I43" s="9">
        <v>24.38</v>
      </c>
      <c r="J43" s="12">
        <v>100.73</v>
      </c>
      <c r="K43" s="16">
        <f t="shared" si="5"/>
        <v>7532.581826458164</v>
      </c>
      <c r="L43" s="16">
        <f t="shared" si="6"/>
        <v>9355.7163934099153</v>
      </c>
      <c r="M43" s="17">
        <v>942401.31230818084</v>
      </c>
      <c r="N43" s="18"/>
      <c r="O43" s="19" t="s">
        <v>23</v>
      </c>
      <c r="P43" s="20" t="s">
        <v>24</v>
      </c>
    </row>
    <row r="44" spans="1:16" ht="12.75" customHeight="1">
      <c r="A44" s="8">
        <v>39</v>
      </c>
      <c r="B44" s="9" t="s">
        <v>26</v>
      </c>
      <c r="C44" s="10">
        <v>101</v>
      </c>
      <c r="D44" s="10" t="str">
        <f t="shared" si="3"/>
        <v>4-2栋-101</v>
      </c>
      <c r="E44" s="10">
        <v>1</v>
      </c>
      <c r="F44" s="9" t="s">
        <v>25</v>
      </c>
      <c r="G44" s="9">
        <v>2.9</v>
      </c>
      <c r="H44" s="11">
        <v>125.11</v>
      </c>
      <c r="I44" s="9">
        <v>24.38</v>
      </c>
      <c r="J44" s="12">
        <v>100.73</v>
      </c>
      <c r="K44" s="16">
        <f t="shared" si="5"/>
        <v>7416.7011577806034</v>
      </c>
      <c r="L44" s="16">
        <f t="shared" si="6"/>
        <v>9211.788760547317</v>
      </c>
      <c r="M44" s="17">
        <v>927903.4818499313</v>
      </c>
      <c r="N44" s="18"/>
      <c r="O44" s="19" t="s">
        <v>23</v>
      </c>
      <c r="P44" s="20" t="s">
        <v>24</v>
      </c>
    </row>
    <row r="45" spans="1:16" ht="12.75" customHeight="1">
      <c r="A45" s="8">
        <v>40</v>
      </c>
      <c r="B45" s="9" t="s">
        <v>26</v>
      </c>
      <c r="C45" s="10">
        <v>3402</v>
      </c>
      <c r="D45" s="10" t="str">
        <f t="shared" si="3"/>
        <v>4-2栋-3402</v>
      </c>
      <c r="E45" s="10" t="str">
        <f t="shared" si="4"/>
        <v>34</v>
      </c>
      <c r="F45" s="9" t="s">
        <v>25</v>
      </c>
      <c r="G45" s="9">
        <v>2.9</v>
      </c>
      <c r="H45" s="11">
        <v>103.8</v>
      </c>
      <c r="I45" s="9">
        <v>24.38</v>
      </c>
      <c r="J45" s="12">
        <v>83.57</v>
      </c>
      <c r="K45" s="16">
        <f t="shared" si="5"/>
        <v>7358.7524222420298</v>
      </c>
      <c r="L45" s="16">
        <f t="shared" si="6"/>
        <v>9140.1041214397828</v>
      </c>
      <c r="M45" s="17">
        <v>763838.50142872264</v>
      </c>
      <c r="N45" s="18"/>
      <c r="O45" s="19" t="s">
        <v>23</v>
      </c>
      <c r="P45" s="20" t="s">
        <v>24</v>
      </c>
    </row>
    <row r="46" spans="1:16" ht="12.75" customHeight="1">
      <c r="A46" s="8">
        <v>41</v>
      </c>
      <c r="B46" s="9" t="s">
        <v>26</v>
      </c>
      <c r="C46" s="10">
        <v>202</v>
      </c>
      <c r="D46" s="10" t="str">
        <f t="shared" si="3"/>
        <v>4-2栋-202</v>
      </c>
      <c r="E46" s="10">
        <v>3</v>
      </c>
      <c r="F46" s="9" t="s">
        <v>21</v>
      </c>
      <c r="G46" s="9">
        <v>2.9</v>
      </c>
      <c r="H46" s="11">
        <v>103.8</v>
      </c>
      <c r="I46" s="9">
        <v>20.23</v>
      </c>
      <c r="J46" s="12">
        <v>83.57</v>
      </c>
      <c r="K46" s="16">
        <f t="shared" si="5"/>
        <v>7532.5890068802591</v>
      </c>
      <c r="L46" s="16">
        <f t="shared" si="6"/>
        <v>9356.0217651570056</v>
      </c>
      <c r="M46" s="17">
        <v>781882.73891417088</v>
      </c>
      <c r="N46" s="18"/>
      <c r="O46" s="19" t="s">
        <v>23</v>
      </c>
      <c r="P46" s="20" t="s">
        <v>24</v>
      </c>
    </row>
    <row r="47" spans="1:16" ht="12.75" customHeight="1">
      <c r="A47" s="8">
        <v>42</v>
      </c>
      <c r="B47" s="9" t="s">
        <v>26</v>
      </c>
      <c r="C47" s="10">
        <v>3403</v>
      </c>
      <c r="D47" s="10" t="str">
        <f t="shared" si="3"/>
        <v>4-2栋-3403</v>
      </c>
      <c r="E47" s="10" t="str">
        <f t="shared" si="4"/>
        <v>34</v>
      </c>
      <c r="F47" s="9" t="s">
        <v>21</v>
      </c>
      <c r="G47" s="9">
        <v>2.9</v>
      </c>
      <c r="H47" s="11">
        <v>103.8</v>
      </c>
      <c r="I47" s="9">
        <v>20.23</v>
      </c>
      <c r="J47" s="12">
        <v>83.57</v>
      </c>
      <c r="K47" s="16">
        <f t="shared" si="5"/>
        <v>7358.7524222420298</v>
      </c>
      <c r="L47" s="16">
        <f t="shared" si="6"/>
        <v>9140.1041214397828</v>
      </c>
      <c r="M47" s="17">
        <v>763838.50142872264</v>
      </c>
      <c r="N47" s="18"/>
      <c r="O47" s="19" t="s">
        <v>23</v>
      </c>
      <c r="P47" s="20" t="s">
        <v>24</v>
      </c>
    </row>
    <row r="48" spans="1:16" ht="12.75" customHeight="1">
      <c r="A48" s="8">
        <v>43</v>
      </c>
      <c r="B48" s="9" t="s">
        <v>26</v>
      </c>
      <c r="C48" s="10">
        <v>3303</v>
      </c>
      <c r="D48" s="10" t="str">
        <f t="shared" si="3"/>
        <v>4-2栋-3303</v>
      </c>
      <c r="E48" s="10" t="str">
        <f t="shared" si="4"/>
        <v>33</v>
      </c>
      <c r="F48" s="9" t="s">
        <v>21</v>
      </c>
      <c r="G48" s="9">
        <v>2.9</v>
      </c>
      <c r="H48" s="11">
        <v>103.8</v>
      </c>
      <c r="I48" s="9">
        <v>20.23</v>
      </c>
      <c r="J48" s="12">
        <v>83.57</v>
      </c>
      <c r="K48" s="16">
        <f t="shared" si="5"/>
        <v>7532.5890068802591</v>
      </c>
      <c r="L48" s="16">
        <f t="shared" si="6"/>
        <v>9356.0217651570056</v>
      </c>
      <c r="M48" s="17">
        <v>781882.73891417088</v>
      </c>
      <c r="N48" s="18"/>
      <c r="O48" s="19" t="s">
        <v>23</v>
      </c>
      <c r="P48" s="20" t="s">
        <v>24</v>
      </c>
    </row>
    <row r="49" spans="1:16" ht="12.75" customHeight="1">
      <c r="A49" s="8">
        <v>44</v>
      </c>
      <c r="B49" s="9" t="s">
        <v>26</v>
      </c>
      <c r="C49" s="10">
        <v>3203</v>
      </c>
      <c r="D49" s="10" t="str">
        <f t="shared" si="3"/>
        <v>4-2栋-3203</v>
      </c>
      <c r="E49" s="10" t="str">
        <f t="shared" si="4"/>
        <v>32</v>
      </c>
      <c r="F49" s="9" t="s">
        <v>21</v>
      </c>
      <c r="G49" s="9">
        <v>2.9</v>
      </c>
      <c r="H49" s="11">
        <v>103.8</v>
      </c>
      <c r="I49" s="9">
        <v>20.23</v>
      </c>
      <c r="J49" s="12">
        <v>83.57</v>
      </c>
      <c r="K49" s="16">
        <f t="shared" si="5"/>
        <v>7532.5890068802591</v>
      </c>
      <c r="L49" s="16">
        <f t="shared" si="6"/>
        <v>9356.0217651570056</v>
      </c>
      <c r="M49" s="17">
        <v>781882.73891417088</v>
      </c>
      <c r="N49" s="18"/>
      <c r="O49" s="19" t="s">
        <v>23</v>
      </c>
      <c r="P49" s="20" t="s">
        <v>24</v>
      </c>
    </row>
    <row r="50" spans="1:16" ht="12.75" customHeight="1">
      <c r="A50" s="8">
        <v>45</v>
      </c>
      <c r="B50" s="9" t="s">
        <v>26</v>
      </c>
      <c r="C50" s="10">
        <v>3103</v>
      </c>
      <c r="D50" s="10" t="str">
        <f t="shared" si="3"/>
        <v>4-2栋-3103</v>
      </c>
      <c r="E50" s="10" t="str">
        <f t="shared" si="4"/>
        <v>31</v>
      </c>
      <c r="F50" s="9" t="s">
        <v>21</v>
      </c>
      <c r="G50" s="9">
        <v>2.9</v>
      </c>
      <c r="H50" s="11">
        <v>103.8</v>
      </c>
      <c r="I50" s="9">
        <v>20.23</v>
      </c>
      <c r="J50" s="12">
        <v>83.57</v>
      </c>
      <c r="K50" s="16">
        <f t="shared" si="5"/>
        <v>7532.5890068802591</v>
      </c>
      <c r="L50" s="16">
        <f t="shared" si="6"/>
        <v>9356.0217651570056</v>
      </c>
      <c r="M50" s="17">
        <v>781882.73891417088</v>
      </c>
      <c r="N50" s="18"/>
      <c r="O50" s="19" t="s">
        <v>23</v>
      </c>
      <c r="P50" s="20" t="s">
        <v>24</v>
      </c>
    </row>
    <row r="51" spans="1:16" ht="12.75" customHeight="1">
      <c r="A51" s="8">
        <v>46</v>
      </c>
      <c r="B51" s="9" t="s">
        <v>26</v>
      </c>
      <c r="C51" s="10">
        <v>2403</v>
      </c>
      <c r="D51" s="10" t="str">
        <f t="shared" si="3"/>
        <v>4-2栋-2403</v>
      </c>
      <c r="E51" s="10" t="str">
        <f t="shared" si="4"/>
        <v>24</v>
      </c>
      <c r="F51" s="9" t="s">
        <v>21</v>
      </c>
      <c r="G51" s="9">
        <v>2.9</v>
      </c>
      <c r="H51" s="11">
        <v>103.8</v>
      </c>
      <c r="I51" s="9">
        <v>20.23</v>
      </c>
      <c r="J51" s="12">
        <v>83.57</v>
      </c>
      <c r="K51" s="16">
        <f t="shared" si="5"/>
        <v>7764.3575254724128</v>
      </c>
      <c r="L51" s="16">
        <f t="shared" si="6"/>
        <v>9643.8950717247408</v>
      </c>
      <c r="M51" s="17">
        <v>805940.31114403647</v>
      </c>
      <c r="N51" s="18"/>
      <c r="O51" s="19" t="s">
        <v>23</v>
      </c>
      <c r="P51" s="20" t="s">
        <v>24</v>
      </c>
    </row>
    <row r="52" spans="1:16" ht="12.75" customHeight="1">
      <c r="A52" s="8">
        <v>47</v>
      </c>
      <c r="B52" s="9" t="s">
        <v>26</v>
      </c>
      <c r="C52" s="10">
        <v>203</v>
      </c>
      <c r="D52" s="10" t="str">
        <f t="shared" si="3"/>
        <v>4-2栋-203</v>
      </c>
      <c r="E52" s="10">
        <v>2</v>
      </c>
      <c r="F52" s="9" t="s">
        <v>21</v>
      </c>
      <c r="G52" s="9">
        <v>2.9</v>
      </c>
      <c r="H52" s="11">
        <v>103.8</v>
      </c>
      <c r="I52" s="9">
        <v>20.23</v>
      </c>
      <c r="J52" s="12">
        <v>83.57</v>
      </c>
      <c r="K52" s="16">
        <f t="shared" si="5"/>
        <v>7532.5890068802591</v>
      </c>
      <c r="L52" s="16">
        <f t="shared" si="6"/>
        <v>9356.0217651570056</v>
      </c>
      <c r="M52" s="17">
        <v>781882.73891417088</v>
      </c>
      <c r="N52" s="18"/>
      <c r="O52" s="19" t="s">
        <v>23</v>
      </c>
      <c r="P52" s="20" t="s">
        <v>24</v>
      </c>
    </row>
    <row r="53" spans="1:16" ht="12.75" customHeight="1">
      <c r="A53" s="8">
        <v>48</v>
      </c>
      <c r="B53" s="9" t="s">
        <v>26</v>
      </c>
      <c r="C53" s="10">
        <v>103</v>
      </c>
      <c r="D53" s="10" t="str">
        <f t="shared" si="3"/>
        <v>4-2栋-103</v>
      </c>
      <c r="E53" s="10">
        <v>1</v>
      </c>
      <c r="F53" s="9" t="s">
        <v>21</v>
      </c>
      <c r="G53" s="9">
        <v>2.9</v>
      </c>
      <c r="H53" s="11">
        <v>103.8</v>
      </c>
      <c r="I53" s="9">
        <v>20.23</v>
      </c>
      <c r="J53" s="12">
        <v>83.57</v>
      </c>
      <c r="K53" s="16">
        <f t="shared" si="5"/>
        <v>7416.6945518900675</v>
      </c>
      <c r="L53" s="16">
        <f t="shared" si="6"/>
        <v>9212.0724480817171</v>
      </c>
      <c r="M53" s="17">
        <v>769852.894486189</v>
      </c>
      <c r="N53" s="18"/>
      <c r="O53" s="19" t="s">
        <v>23</v>
      </c>
      <c r="P53" s="20" t="s">
        <v>24</v>
      </c>
    </row>
    <row r="54" spans="1:16" ht="12.75" customHeight="1">
      <c r="A54" s="8">
        <v>49</v>
      </c>
      <c r="B54" s="9" t="s">
        <v>26</v>
      </c>
      <c r="C54" s="10">
        <v>3404</v>
      </c>
      <c r="D54" s="10" t="str">
        <f t="shared" si="3"/>
        <v>4-2栋-3404</v>
      </c>
      <c r="E54" s="10" t="str">
        <f t="shared" si="4"/>
        <v>34</v>
      </c>
      <c r="F54" s="9" t="s">
        <v>21</v>
      </c>
      <c r="G54" s="9">
        <v>2.9</v>
      </c>
      <c r="H54" s="11">
        <v>125.32</v>
      </c>
      <c r="I54" s="9">
        <v>20.23</v>
      </c>
      <c r="J54" s="12">
        <v>100.9</v>
      </c>
      <c r="K54" s="16">
        <f t="shared" si="5"/>
        <v>7358.7549833691501</v>
      </c>
      <c r="L54" s="16">
        <f t="shared" si="6"/>
        <v>9139.7341379169648</v>
      </c>
      <c r="M54" s="17">
        <v>922199.17451582185</v>
      </c>
      <c r="N54" s="18"/>
      <c r="O54" s="19" t="s">
        <v>23</v>
      </c>
      <c r="P54" s="20" t="s">
        <v>24</v>
      </c>
    </row>
    <row r="55" spans="1:16" ht="12.75" customHeight="1">
      <c r="A55" s="8">
        <v>50</v>
      </c>
      <c r="B55" s="9" t="s">
        <v>26</v>
      </c>
      <c r="C55" s="10">
        <v>3304</v>
      </c>
      <c r="D55" s="10" t="str">
        <f t="shared" si="3"/>
        <v>4-2栋-3304</v>
      </c>
      <c r="E55" s="10" t="str">
        <f t="shared" si="4"/>
        <v>33</v>
      </c>
      <c r="F55" s="9" t="s">
        <v>25</v>
      </c>
      <c r="G55" s="9">
        <v>2.9</v>
      </c>
      <c r="H55" s="11">
        <v>125.32</v>
      </c>
      <c r="I55" s="9">
        <v>24.42</v>
      </c>
      <c r="J55" s="12">
        <v>100.9</v>
      </c>
      <c r="K55" s="16">
        <f t="shared" si="5"/>
        <v>7532.5845061956252</v>
      </c>
      <c r="L55" s="16">
        <f t="shared" si="6"/>
        <v>9355.6341954057043</v>
      </c>
      <c r="M55" s="17">
        <v>943983.49031643569</v>
      </c>
      <c r="N55" s="18"/>
      <c r="O55" s="19" t="s">
        <v>23</v>
      </c>
      <c r="P55" s="20" t="s">
        <v>24</v>
      </c>
    </row>
    <row r="56" spans="1:16" ht="12.75" customHeight="1">
      <c r="A56" s="8">
        <v>51</v>
      </c>
      <c r="B56" s="9" t="s">
        <v>26</v>
      </c>
      <c r="C56" s="10">
        <v>1804</v>
      </c>
      <c r="D56" s="10" t="str">
        <f t="shared" si="3"/>
        <v>4-2栋-1804</v>
      </c>
      <c r="E56" s="10" t="str">
        <f t="shared" si="4"/>
        <v>18</v>
      </c>
      <c r="F56" s="9" t="s">
        <v>25</v>
      </c>
      <c r="G56" s="9">
        <v>2.9</v>
      </c>
      <c r="H56" s="11">
        <v>125.32</v>
      </c>
      <c r="I56" s="9">
        <v>24.42</v>
      </c>
      <c r="J56" s="12">
        <v>100.9</v>
      </c>
      <c r="K56" s="16">
        <f t="shared" si="5"/>
        <v>7532.5845061956252</v>
      </c>
      <c r="L56" s="16">
        <f t="shared" si="6"/>
        <v>9355.6341954057043</v>
      </c>
      <c r="M56" s="17">
        <v>943983.49031643569</v>
      </c>
      <c r="N56" s="18"/>
      <c r="O56" s="19" t="s">
        <v>23</v>
      </c>
      <c r="P56" s="20" t="s">
        <v>24</v>
      </c>
    </row>
    <row r="57" spans="1:16" ht="12.75" customHeight="1">
      <c r="A57" s="8">
        <v>52</v>
      </c>
      <c r="B57" s="9" t="s">
        <v>26</v>
      </c>
      <c r="C57" s="10">
        <v>204</v>
      </c>
      <c r="D57" s="10" t="str">
        <f t="shared" si="3"/>
        <v>4-2栋-204</v>
      </c>
      <c r="E57" s="10">
        <v>2</v>
      </c>
      <c r="F57" s="9" t="s">
        <v>25</v>
      </c>
      <c r="G57" s="9">
        <v>2.9</v>
      </c>
      <c r="H57" s="11">
        <v>121.06</v>
      </c>
      <c r="I57" s="9">
        <v>24.42</v>
      </c>
      <c r="J57" s="12">
        <v>97.47</v>
      </c>
      <c r="K57" s="16">
        <f t="shared" si="5"/>
        <v>7532.5820283967441</v>
      </c>
      <c r="L57" s="16">
        <f t="shared" si="6"/>
        <v>9355.6415343973513</v>
      </c>
      <c r="M57" s="17">
        <v>911894.38035770983</v>
      </c>
      <c r="N57" s="18"/>
      <c r="O57" s="19" t="s">
        <v>23</v>
      </c>
      <c r="P57" s="20" t="s">
        <v>24</v>
      </c>
    </row>
    <row r="58" spans="1:16" ht="12.75" customHeight="1">
      <c r="A58" s="8">
        <v>53</v>
      </c>
      <c r="B58" s="9" t="s">
        <v>26</v>
      </c>
      <c r="C58" s="10">
        <v>104</v>
      </c>
      <c r="D58" s="10" t="str">
        <f t="shared" si="3"/>
        <v>4-2栋-104</v>
      </c>
      <c r="E58" s="10">
        <v>1</v>
      </c>
      <c r="F58" s="9" t="s">
        <v>25</v>
      </c>
      <c r="G58" s="9">
        <v>2.9</v>
      </c>
      <c r="H58" s="12">
        <v>121.06</v>
      </c>
      <c r="I58" s="9">
        <v>23.59</v>
      </c>
      <c r="J58" s="12">
        <v>97.47</v>
      </c>
      <c r="K58" s="16">
        <f t="shared" si="5"/>
        <v>7416.6973614750314</v>
      </c>
      <c r="L58" s="16">
        <f t="shared" si="6"/>
        <v>9211.7100911066718</v>
      </c>
      <c r="M58" s="17">
        <v>897865.38258016726</v>
      </c>
      <c r="N58" s="18"/>
      <c r="O58" s="19" t="s">
        <v>23</v>
      </c>
      <c r="P58" s="20" t="s">
        <v>24</v>
      </c>
    </row>
    <row r="59" spans="1:16" s="4" customFormat="1" ht="12.75" customHeight="1">
      <c r="A59" s="8">
        <v>54</v>
      </c>
      <c r="B59" s="9" t="s">
        <v>27</v>
      </c>
      <c r="C59" s="9">
        <v>1303</v>
      </c>
      <c r="D59" s="9" t="str">
        <f t="shared" si="3"/>
        <v>4-2梯-1303</v>
      </c>
      <c r="E59" s="9">
        <v>13</v>
      </c>
      <c r="F59" s="9" t="s">
        <v>21</v>
      </c>
      <c r="G59" s="9" t="s">
        <v>22</v>
      </c>
      <c r="H59" s="12">
        <v>103.8</v>
      </c>
      <c r="I59" s="12">
        <v>23.59</v>
      </c>
      <c r="J59" s="12">
        <v>83.57</v>
      </c>
      <c r="K59" s="47">
        <v>7616.9460500963396</v>
      </c>
      <c r="L59" s="16">
        <v>9460.7993299030804</v>
      </c>
      <c r="M59" s="17">
        <v>836743.57074822742</v>
      </c>
      <c r="N59" s="46"/>
      <c r="O59" s="19" t="s">
        <v>23</v>
      </c>
      <c r="P59" s="45" t="s">
        <v>24</v>
      </c>
    </row>
    <row r="60" spans="1:16" s="4" customFormat="1" ht="12.75" customHeight="1">
      <c r="A60" s="8">
        <v>55</v>
      </c>
      <c r="B60" s="9" t="s">
        <v>28</v>
      </c>
      <c r="C60" s="9">
        <v>604</v>
      </c>
      <c r="D60" s="9" t="str">
        <f t="shared" si="3"/>
        <v>4-1梯-604</v>
      </c>
      <c r="E60" s="9">
        <v>6</v>
      </c>
      <c r="F60" s="9" t="s">
        <v>25</v>
      </c>
      <c r="G60" s="9" t="s">
        <v>22</v>
      </c>
      <c r="H60" s="12">
        <v>125.11</v>
      </c>
      <c r="I60" s="12">
        <v>23.59</v>
      </c>
      <c r="J60" s="12">
        <v>100.73</v>
      </c>
      <c r="K60" s="47">
        <v>7265.3191345701698</v>
      </c>
      <c r="L60" s="16">
        <v>9023.7672682028606</v>
      </c>
      <c r="M60" s="17">
        <v>961968.46227113984</v>
      </c>
      <c r="N60" s="46"/>
      <c r="O60" s="19" t="s">
        <v>23</v>
      </c>
      <c r="P60" s="45" t="s">
        <v>24</v>
      </c>
    </row>
    <row r="61" spans="1:16" s="4" customFormat="1" ht="12.75" customHeight="1">
      <c r="A61" s="8">
        <v>56</v>
      </c>
      <c r="B61" s="9" t="s">
        <v>27</v>
      </c>
      <c r="C61" s="9">
        <v>2402</v>
      </c>
      <c r="D61" s="9" t="str">
        <f t="shared" si="3"/>
        <v>4-2梯-2402</v>
      </c>
      <c r="E61" s="9">
        <v>24</v>
      </c>
      <c r="F61" s="9" t="s">
        <v>21</v>
      </c>
      <c r="G61" s="9" t="s">
        <v>22</v>
      </c>
      <c r="H61" s="12">
        <v>103.08</v>
      </c>
      <c r="I61" s="12">
        <v>23.59</v>
      </c>
      <c r="J61" s="12">
        <v>83.57</v>
      </c>
      <c r="K61" s="47">
        <v>7644.8777648428404</v>
      </c>
      <c r="L61" s="16">
        <v>9429.62785688644</v>
      </c>
      <c r="M61" s="17">
        <v>833986.66525558266</v>
      </c>
      <c r="N61" s="46"/>
      <c r="O61" s="19" t="s">
        <v>23</v>
      </c>
      <c r="P61" s="45" t="s">
        <v>24</v>
      </c>
    </row>
    <row r="62" spans="1:16" s="4" customFormat="1" ht="12.75" customHeight="1">
      <c r="A62" s="8">
        <v>57</v>
      </c>
      <c r="B62" s="9" t="s">
        <v>28</v>
      </c>
      <c r="C62" s="9">
        <v>2604</v>
      </c>
      <c r="D62" s="9" t="str">
        <f t="shared" si="3"/>
        <v>4-1梯-2604</v>
      </c>
      <c r="E62" s="9">
        <v>26</v>
      </c>
      <c r="F62" s="9" t="s">
        <v>25</v>
      </c>
      <c r="G62" s="9" t="s">
        <v>22</v>
      </c>
      <c r="H62" s="12">
        <v>125.11</v>
      </c>
      <c r="I62" s="12">
        <v>23.59</v>
      </c>
      <c r="J62" s="12">
        <v>100.73</v>
      </c>
      <c r="K62" s="47">
        <v>7168.0121493086099</v>
      </c>
      <c r="L62" s="16">
        <v>8902.9087660081404</v>
      </c>
      <c r="M62" s="17">
        <v>949084.55921261513</v>
      </c>
      <c r="N62" s="46"/>
      <c r="O62" s="19" t="s">
        <v>23</v>
      </c>
      <c r="P62" s="45" t="s">
        <v>24</v>
      </c>
    </row>
    <row r="63" spans="1:16" s="1" customFormat="1" ht="24" customHeight="1">
      <c r="A63" s="30" t="s">
        <v>29</v>
      </c>
      <c r="B63" s="30"/>
      <c r="C63" s="30"/>
      <c r="D63" s="30"/>
      <c r="E63" s="30"/>
      <c r="F63" s="30"/>
      <c r="G63" s="31"/>
      <c r="H63" s="13">
        <f>SUM(H6:H62)</f>
        <v>6603.9600000000009</v>
      </c>
      <c r="I63" s="13">
        <f t="shared" ref="I63:J63" si="7">SUM(I6:I62)</f>
        <v>1288.8799999999999</v>
      </c>
      <c r="J63" s="13">
        <f t="shared" si="7"/>
        <v>5317.5799999999972</v>
      </c>
      <c r="K63" s="22">
        <f t="shared" ref="K63" si="8">M63/H63</f>
        <v>7575.3069406395889</v>
      </c>
      <c r="L63" s="22">
        <f t="shared" ref="L63" si="9">M63/J63</f>
        <v>9407.8554575025209</v>
      </c>
      <c r="M63" s="17">
        <f>SUM(M6:M62)</f>
        <v>50027024.023706228</v>
      </c>
      <c r="N63" s="18"/>
      <c r="O63" s="23"/>
      <c r="P63" s="24"/>
    </row>
    <row r="64" spans="1:16" s="1" customFormat="1" ht="18.75" customHeight="1">
      <c r="A64" s="32" t="s">
        <v>36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4"/>
    </row>
    <row r="65" spans="1:16" s="1" customFormat="1" ht="66" customHeight="1">
      <c r="A65" s="35" t="s">
        <v>30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 spans="1:16" s="1" customFormat="1" ht="20.25" customHeight="1">
      <c r="A66" s="38" t="s">
        <v>31</v>
      </c>
      <c r="B66" s="38"/>
      <c r="C66" s="38"/>
      <c r="D66" s="38"/>
      <c r="E66" s="38"/>
      <c r="F66" s="38"/>
      <c r="G66" s="25"/>
      <c r="H66" s="26"/>
      <c r="I66" s="26"/>
      <c r="J66" s="26"/>
      <c r="K66" s="26"/>
      <c r="L66" s="39" t="s">
        <v>32</v>
      </c>
      <c r="M66" s="39"/>
      <c r="N66" s="25"/>
      <c r="O66" s="27"/>
      <c r="P66" s="27"/>
    </row>
    <row r="67" spans="1:16" s="1" customFormat="1" ht="18" customHeight="1">
      <c r="A67" s="38" t="s">
        <v>33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40" t="s">
        <v>34</v>
      </c>
      <c r="M67" s="40"/>
      <c r="N67" s="40"/>
      <c r="O67" s="40"/>
    </row>
    <row r="68" spans="1:16" s="1" customFormat="1" ht="16.5" customHeight="1">
      <c r="A68" s="38" t="s">
        <v>35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6" s="1" customFormat="1" ht="24.95" customHeight="1"/>
    <row r="70" spans="1:16" s="1" customFormat="1" ht="24.95" customHeight="1"/>
    <row r="71" spans="1:16" s="1" customFormat="1" ht="24.95" customHeight="1"/>
    <row r="72" spans="1:16" s="1" customFormat="1" ht="24.95" customHeight="1"/>
    <row r="73" spans="1:16" s="1" customFormat="1" ht="24.95" customHeight="1"/>
    <row r="74" spans="1:16" s="1" customFormat="1" ht="24.95" customHeight="1"/>
    <row r="75" spans="1:16" s="1" customFormat="1" ht="24.95" customHeight="1"/>
    <row r="76" spans="1:16" s="1" customFormat="1" ht="24.95" customHeight="1"/>
    <row r="77" spans="1:16" s="1" customFormat="1" ht="30.95" customHeight="1"/>
    <row r="78" spans="1:16" ht="4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51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7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6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1:1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1:1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  <row r="1003" spans="1:1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</row>
    <row r="1004" spans="1:1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</row>
    <row r="1005" spans="1:1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</row>
    <row r="1006" spans="1:1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</row>
    <row r="1007" spans="1:1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</row>
    <row r="1008" spans="1:1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</row>
    <row r="1009" spans="1:1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</row>
    <row r="1010" spans="1:1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</row>
    <row r="1011" spans="1:1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</row>
    <row r="1012" spans="1:1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</row>
    <row r="1013" spans="1:1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</row>
    <row r="1014" spans="1:1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</row>
    <row r="1015" spans="1:1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</row>
    <row r="1016" spans="1: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</row>
    <row r="1017" spans="1:1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</row>
    <row r="1018" spans="1:1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</row>
    <row r="1019" spans="1:1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</row>
    <row r="1020" spans="1:16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</row>
    <row r="1021" spans="1:16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</row>
    <row r="1022" spans="1:16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</row>
    <row r="1023" spans="1:16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</row>
    <row r="1024" spans="1:16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</row>
    <row r="1025" spans="1:16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</row>
    <row r="1026" spans="1:1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</row>
    <row r="1027" spans="1:16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</row>
    <row r="1028" spans="1:16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</row>
    <row r="1029" spans="1:16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</row>
    <row r="1030" spans="1:16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</row>
  </sheetData>
  <protectedRanges>
    <protectedRange sqref="J59:K59" name="区域1_6_1_1"/>
    <protectedRange sqref="K60" name="区域1_6_1_1_1"/>
    <protectedRange sqref="K61" name="区域1_6_1_1_2"/>
    <protectedRange sqref="K62" name="区域1_6_1_1_3"/>
  </protectedRanges>
  <autoFilter ref="A4:P68"/>
  <mergeCells count="28">
    <mergeCell ref="A68:F68"/>
    <mergeCell ref="G68:K68"/>
    <mergeCell ref="L68:N68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66:F66"/>
    <mergeCell ref="L66:M66"/>
    <mergeCell ref="A67:F67"/>
    <mergeCell ref="G67:K67"/>
    <mergeCell ref="L67:O67"/>
    <mergeCell ref="A1:B1"/>
    <mergeCell ref="A2:P2"/>
    <mergeCell ref="A63:G63"/>
    <mergeCell ref="A64:P64"/>
    <mergeCell ref="A65:P65"/>
    <mergeCell ref="O4:O5"/>
    <mergeCell ref="P4:P5"/>
  </mergeCells>
  <phoneticPr fontId="14" type="noConversion"/>
  <pageMargins left="0.23622047244094499" right="0.23622047244094499" top="0.15748031496063" bottom="0.15748031496063" header="0.31496062992126" footer="0.31496062992126"/>
  <pageSetup paperSize="9" scale="8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附件2</vt:lpstr>
      <vt:lpstr>附件2!Print_Area</vt:lpstr>
      <vt:lpstr>附件2!Print_Titles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POLY</cp:lastModifiedBy>
  <cp:revision>1</cp:revision>
  <cp:lastPrinted>2020-06-04T01:48:00Z</cp:lastPrinted>
  <dcterms:created xsi:type="dcterms:W3CDTF">2011-04-26T02:07:00Z</dcterms:created>
  <dcterms:modified xsi:type="dcterms:W3CDTF">2020-06-09T09:22:08Z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