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0：价格备案\保利花园2020年价格备案\20205.29保利花园三期（4、5、7、8、9#）余货价格备案\清远保利花园三期（4、5、7、8、9#）价格备案20200608 - 副本\价格备案\"/>
    </mc:Choice>
  </mc:AlternateContent>
  <bookViews>
    <workbookView xWindow="0" yWindow="0" windowWidth="23040" windowHeight="9450"/>
  </bookViews>
  <sheets>
    <sheet name="附件2" sheetId="2" r:id="rId1"/>
  </sheets>
  <definedNames>
    <definedName name="_xlnm.Print_Area" localSheetId="0">附件2!$A$1:$P$23</definedName>
  </definedNames>
  <calcPr calcId="152511"/>
</workbook>
</file>

<file path=xl/calcChain.xml><?xml version="1.0" encoding="utf-8"?>
<calcChain xmlns="http://schemas.openxmlformats.org/spreadsheetml/2006/main">
  <c r="J18" i="2" l="1"/>
  <c r="H18" i="2"/>
  <c r="M18" i="2" l="1"/>
  <c r="L11" i="2"/>
  <c r="K11" i="2"/>
  <c r="I11" i="2"/>
  <c r="D11" i="2"/>
  <c r="L10" i="2"/>
  <c r="K10" i="2"/>
  <c r="I10" i="2"/>
  <c r="D10" i="2"/>
  <c r="L9" i="2"/>
  <c r="K9" i="2"/>
  <c r="I9" i="2"/>
  <c r="D9" i="2"/>
  <c r="L8" i="2"/>
  <c r="K8" i="2"/>
  <c r="I8" i="2"/>
  <c r="D8" i="2"/>
  <c r="L7" i="2"/>
  <c r="K7" i="2"/>
  <c r="I7" i="2"/>
  <c r="D7" i="2"/>
  <c r="L6" i="2"/>
  <c r="K6" i="2"/>
  <c r="I6" i="2"/>
  <c r="I18" i="2" s="1"/>
  <c r="D6" i="2"/>
  <c r="L18" i="2" l="1"/>
  <c r="K18" i="2"/>
</calcChain>
</file>

<file path=xl/sharedStrings.xml><?xml version="1.0" encoding="utf-8"?>
<sst xmlns="http://schemas.openxmlformats.org/spreadsheetml/2006/main" count="91" uniqueCount="42">
  <si>
    <t>附件2</t>
  </si>
  <si>
    <t>清远市新建商品住房销售价格备案表</t>
  </si>
  <si>
    <t>房地产开发企业名称或中介服务机构名称：清远市兴海投资置业发展有限公司</t>
  </si>
  <si>
    <t>项目(楼盘)名称：</t>
  </si>
  <si>
    <t>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</si>
  <si>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</si>
  <si>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</si>
  <si>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</si>
  <si>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</si>
  <si>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</si>
  <si>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</si>
  <si>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</si>
  <si>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</si>
  <si>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</si>
  <si>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</si>
  <si>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</si>
  <si>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</si>
  <si>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</si>
  <si>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</si>
  <si>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</si>
  <si>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8栋</t>
  </si>
  <si>
    <t>33</t>
  </si>
  <si>
    <t>四房两厅</t>
  </si>
  <si>
    <t>待售</t>
  </si>
  <si>
    <t>带精装修1500元/㎡</t>
  </si>
  <si>
    <t>32</t>
  </si>
  <si>
    <t>18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</si>
  <si>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</si>
  <si>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2.上述“价格”指毛坯房价格（不含室内装修），有备注的除外。
3.建筑面积=套内建筑面积+分摊的共有建筑面积。</t>
  </si>
  <si>
    <t>备案机关：</t>
  </si>
  <si>
    <t>企业物价员：  骆坤</t>
  </si>
  <si>
    <t>价格举报投诉电话：12345</t>
  </si>
  <si>
    <t xml:space="preserve">   企业投诉电话：13413561112（0763-5858888）</t>
  </si>
  <si>
    <t>本表一式两份</t>
  </si>
  <si>
    <t>2504</t>
  </si>
  <si>
    <t>2904</t>
  </si>
  <si>
    <t>2604</t>
  </si>
  <si>
    <t>3004</t>
  </si>
  <si>
    <t>3104</t>
  </si>
  <si>
    <t>三房两厅</t>
  </si>
  <si>
    <t>2.9</t>
  </si>
  <si>
    <t xml:space="preserve">   本栋销售住宅共 12套，销售住宅总建筑面积：1490.04㎡，套内面积：1191.77㎡，分摊面积：298.27㎡，销售均价：7651.27元/㎡（建筑面积）,9566.19元/㎡（套内建筑面积）。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</si>
</sst>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>
    <font>
      <sz val="12"/>
      <name val="宋体"/>
      <charset val="134"/>
    </font>
    <font>
      <sz val="16"/>
      <name val="黑体"/>
      <family val="3"/>
      <charset val="134"/>
    </font>
    <font>
      <sz val="18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1"/>
      <color rgb="FF000000"/>
      <name val="等线"/>
      <charset val="134"/>
    </font>
    <font>
      <sz val="11"/>
      <name val="宋体"/>
      <family val="3"/>
      <charset val="134"/>
    </font>
    <font>
      <sz val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5" xfId="3"/>
    <cellStyle name="常规 5 2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5"/>
  <sheetViews>
    <sheetView tabSelected="1" workbookViewId="0">
      <selection activeCell="R6" sqref="R6"/>
    </sheetView>
  </sheetViews>
  <sheetFormatPr defaultColWidth="9" defaultRowHeight="14.25"/>
  <cols>
    <col min="1" max="1" width="6.75" style="2" customWidth="1"/>
    <col min="2" max="2" width="7.875" style="2" customWidth="1"/>
    <col min="3" max="3" width="5.75" style="2" customWidth="1"/>
    <col min="4" max="4" width="10.375" style="2" hidden="1" customWidth="1"/>
    <col min="5" max="5" width="6.375" style="2" customWidth="1"/>
    <col min="6" max="6" width="12.375" style="2" customWidth="1"/>
    <col min="7" max="7" width="6.125" style="2" customWidth="1"/>
    <col min="8" max="8" width="9.75" style="3" customWidth="1"/>
    <col min="9" max="9" width="11.5" style="3" customWidth="1"/>
    <col min="10" max="10" width="10.75" style="3" customWidth="1"/>
    <col min="11" max="11" width="13.375" style="3" customWidth="1"/>
    <col min="12" max="12" width="11.125" style="3" customWidth="1"/>
    <col min="13" max="13" width="12.75" style="3" customWidth="1"/>
    <col min="14" max="14" width="12.25" style="2" customWidth="1"/>
    <col min="15" max="15" width="5.375" style="2" customWidth="1"/>
    <col min="16" max="16" width="22.625" style="4" customWidth="1"/>
  </cols>
  <sheetData>
    <row r="1" spans="1:16" ht="18" customHeight="1">
      <c r="A1" s="28" t="s">
        <v>0</v>
      </c>
      <c r="B1" s="28"/>
    </row>
    <row r="2" spans="1:16" ht="22.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28.5" customHeight="1">
      <c r="A3" s="5" t="s">
        <v>2</v>
      </c>
      <c r="B3" s="5"/>
      <c r="C3" s="5"/>
      <c r="D3" s="5"/>
      <c r="E3" s="5"/>
      <c r="F3" s="5"/>
      <c r="G3" s="5"/>
      <c r="H3" s="6"/>
      <c r="I3" s="6"/>
      <c r="J3" s="6" t="s">
        <v>3</v>
      </c>
      <c r="K3" s="17" t="s">
        <v>4</v>
      </c>
      <c r="L3" s="17"/>
      <c r="M3" s="17"/>
      <c r="N3" s="5"/>
      <c r="O3" s="5"/>
      <c r="P3" s="5"/>
    </row>
    <row r="4" spans="1:16" ht="30" customHeight="1">
      <c r="A4" s="37" t="s">
        <v>5</v>
      </c>
      <c r="B4" s="36" t="s">
        <v>6</v>
      </c>
      <c r="C4" s="36" t="s">
        <v>7</v>
      </c>
      <c r="D4" s="7"/>
      <c r="E4" s="36" t="s">
        <v>8</v>
      </c>
      <c r="F4" s="36" t="s">
        <v>9</v>
      </c>
      <c r="G4" s="36" t="s">
        <v>10</v>
      </c>
      <c r="H4" s="36" t="s">
        <v>11</v>
      </c>
      <c r="I4" s="36" t="s">
        <v>12</v>
      </c>
      <c r="J4" s="41" t="s">
        <v>13</v>
      </c>
      <c r="K4" s="36" t="s">
        <v>14</v>
      </c>
      <c r="L4" s="36" t="s">
        <v>15</v>
      </c>
      <c r="M4" s="41" t="s">
        <v>16</v>
      </c>
      <c r="N4" s="41" t="s">
        <v>17</v>
      </c>
      <c r="O4" s="36" t="s">
        <v>18</v>
      </c>
      <c r="P4" s="37" t="s">
        <v>19</v>
      </c>
    </row>
    <row r="5" spans="1:16">
      <c r="A5" s="37"/>
      <c r="B5" s="36"/>
      <c r="C5" s="36"/>
      <c r="D5" s="7"/>
      <c r="E5" s="36"/>
      <c r="F5" s="36"/>
      <c r="G5" s="36"/>
      <c r="H5" s="36"/>
      <c r="I5" s="36"/>
      <c r="J5" s="42"/>
      <c r="K5" s="36"/>
      <c r="L5" s="36"/>
      <c r="M5" s="42"/>
      <c r="N5" s="42"/>
      <c r="O5" s="36"/>
      <c r="P5" s="37"/>
    </row>
    <row r="6" spans="1:16" ht="12.75" customHeight="1">
      <c r="A6" s="8">
        <v>1</v>
      </c>
      <c r="B6" s="9" t="s">
        <v>20</v>
      </c>
      <c r="C6" s="10">
        <v>3301</v>
      </c>
      <c r="D6" s="10" t="str">
        <f t="shared" ref="D6:D11" si="0">B6&amp;-C6</f>
        <v>8栋-3301</v>
      </c>
      <c r="E6" s="10" t="s">
        <v>21</v>
      </c>
      <c r="F6" s="9" t="s">
        <v>22</v>
      </c>
      <c r="G6" s="9">
        <v>2.9</v>
      </c>
      <c r="H6" s="11">
        <v>126.15</v>
      </c>
      <c r="I6" s="18">
        <f t="shared" ref="I6:I11" si="1">H6-J6</f>
        <v>25.25</v>
      </c>
      <c r="J6" s="11">
        <v>100.9</v>
      </c>
      <c r="K6" s="19">
        <f t="shared" ref="K6:K11" si="2">M6/H6</f>
        <v>7066.3553841245903</v>
      </c>
      <c r="L6" s="19">
        <f t="shared" ref="L6:L11" si="3">M6/J6</f>
        <v>8834.6950615194946</v>
      </c>
      <c r="M6" s="20">
        <v>891420.73170731706</v>
      </c>
      <c r="N6" s="21"/>
      <c r="O6" s="22" t="s">
        <v>23</v>
      </c>
      <c r="P6" s="23" t="s">
        <v>24</v>
      </c>
    </row>
    <row r="7" spans="1:16" ht="12.75" customHeight="1">
      <c r="A7" s="8">
        <v>2</v>
      </c>
      <c r="B7" s="9" t="s">
        <v>20</v>
      </c>
      <c r="C7" s="10">
        <v>3304</v>
      </c>
      <c r="D7" s="10" t="str">
        <f t="shared" si="0"/>
        <v>8栋-3304</v>
      </c>
      <c r="E7" s="10" t="s">
        <v>21</v>
      </c>
      <c r="F7" s="9" t="s">
        <v>22</v>
      </c>
      <c r="G7" s="9">
        <v>2.9</v>
      </c>
      <c r="H7" s="11">
        <v>125.94</v>
      </c>
      <c r="I7" s="18">
        <f t="shared" si="1"/>
        <v>25.209999999999994</v>
      </c>
      <c r="J7" s="11">
        <v>100.73</v>
      </c>
      <c r="K7" s="19">
        <f t="shared" si="2"/>
        <v>7066.3488614400194</v>
      </c>
      <c r="L7" s="19">
        <f t="shared" si="3"/>
        <v>8834.8652398466802</v>
      </c>
      <c r="M7" s="20">
        <v>889935.97560975607</v>
      </c>
      <c r="N7" s="21"/>
      <c r="O7" s="22" t="s">
        <v>23</v>
      </c>
      <c r="P7" s="23" t="s">
        <v>24</v>
      </c>
    </row>
    <row r="8" spans="1:16" ht="12.75" customHeight="1">
      <c r="A8" s="8">
        <v>3</v>
      </c>
      <c r="B8" s="9" t="s">
        <v>20</v>
      </c>
      <c r="C8" s="10">
        <v>3204</v>
      </c>
      <c r="D8" s="10" t="str">
        <f t="shared" si="0"/>
        <v>8栋-3204</v>
      </c>
      <c r="E8" s="10" t="s">
        <v>25</v>
      </c>
      <c r="F8" s="9" t="s">
        <v>22</v>
      </c>
      <c r="G8" s="9">
        <v>2.9</v>
      </c>
      <c r="H8" s="11">
        <v>125.94</v>
      </c>
      <c r="I8" s="18">
        <f t="shared" si="1"/>
        <v>25.209999999999994</v>
      </c>
      <c r="J8" s="11">
        <v>100.73</v>
      </c>
      <c r="K8" s="19">
        <f t="shared" si="2"/>
        <v>7233.2724577841309</v>
      </c>
      <c r="L8" s="19">
        <f t="shared" si="3"/>
        <v>9043.5653065951883</v>
      </c>
      <c r="M8" s="20">
        <v>910958.33333333337</v>
      </c>
      <c r="N8" s="21"/>
      <c r="O8" s="22" t="s">
        <v>23</v>
      </c>
      <c r="P8" s="23" t="s">
        <v>24</v>
      </c>
    </row>
    <row r="9" spans="1:16" ht="14.25" customHeight="1">
      <c r="A9" s="8">
        <v>4</v>
      </c>
      <c r="B9" s="9" t="s">
        <v>20</v>
      </c>
      <c r="C9" s="10">
        <v>2704</v>
      </c>
      <c r="D9" s="10" t="str">
        <f t="shared" si="0"/>
        <v>8栋-2704</v>
      </c>
      <c r="E9" s="10" t="s">
        <v>26</v>
      </c>
      <c r="F9" s="9" t="s">
        <v>22</v>
      </c>
      <c r="G9" s="9">
        <v>2.9</v>
      </c>
      <c r="H9" s="11">
        <v>125.94</v>
      </c>
      <c r="I9" s="18">
        <f t="shared" si="1"/>
        <v>25.209999999999994</v>
      </c>
      <c r="J9" s="11">
        <v>100.73</v>
      </c>
      <c r="K9" s="19">
        <f t="shared" si="2"/>
        <v>7455.8345631098055</v>
      </c>
      <c r="L9" s="19">
        <f t="shared" si="3"/>
        <v>9321.8286992757749</v>
      </c>
      <c r="M9" s="20">
        <v>938987.80487804883</v>
      </c>
      <c r="N9" s="21"/>
      <c r="O9" s="22" t="s">
        <v>23</v>
      </c>
      <c r="P9" s="23" t="s">
        <v>24</v>
      </c>
    </row>
    <row r="10" spans="1:16" ht="14.25" customHeight="1">
      <c r="A10" s="8">
        <v>5</v>
      </c>
      <c r="B10" s="12" t="s">
        <v>20</v>
      </c>
      <c r="C10" s="13">
        <v>2404</v>
      </c>
      <c r="D10" s="10" t="str">
        <f t="shared" si="0"/>
        <v>8栋-2404</v>
      </c>
      <c r="E10" s="13">
        <v>24</v>
      </c>
      <c r="F10" s="9" t="s">
        <v>22</v>
      </c>
      <c r="G10" s="9">
        <v>2.9</v>
      </c>
      <c r="H10" s="11">
        <v>125.94</v>
      </c>
      <c r="I10" s="18">
        <f t="shared" si="1"/>
        <v>25.209999999999994</v>
      </c>
      <c r="J10" s="11">
        <v>100.73</v>
      </c>
      <c r="K10" s="19">
        <f t="shared" si="2"/>
        <v>7455.8345631098055</v>
      </c>
      <c r="L10" s="19">
        <f t="shared" si="3"/>
        <v>9321.8286992757749</v>
      </c>
      <c r="M10" s="20">
        <v>938987.80487804883</v>
      </c>
      <c r="N10" s="21"/>
      <c r="O10" s="22" t="s">
        <v>23</v>
      </c>
      <c r="P10" s="23" t="s">
        <v>24</v>
      </c>
    </row>
    <row r="11" spans="1:16" ht="14.25" customHeight="1">
      <c r="A11" s="8">
        <v>6</v>
      </c>
      <c r="B11" s="12" t="s">
        <v>20</v>
      </c>
      <c r="C11" s="13">
        <v>1804</v>
      </c>
      <c r="D11" s="10" t="str">
        <f t="shared" si="0"/>
        <v>8栋-1804</v>
      </c>
      <c r="E11" s="13">
        <v>18</v>
      </c>
      <c r="F11" s="9" t="s">
        <v>22</v>
      </c>
      <c r="G11" s="9">
        <v>2.9</v>
      </c>
      <c r="H11" s="11">
        <v>125.94</v>
      </c>
      <c r="I11" s="18">
        <f t="shared" si="1"/>
        <v>25.209999999999994</v>
      </c>
      <c r="J11" s="11">
        <v>100.73</v>
      </c>
      <c r="K11" s="19">
        <f t="shared" si="2"/>
        <v>7233.2724577841309</v>
      </c>
      <c r="L11" s="19">
        <f t="shared" si="3"/>
        <v>9043.5653065951883</v>
      </c>
      <c r="M11" s="20">
        <v>910958.33333333337</v>
      </c>
      <c r="N11" s="21"/>
      <c r="O11" s="22" t="s">
        <v>23</v>
      </c>
      <c r="P11" s="23" t="s">
        <v>24</v>
      </c>
    </row>
    <row r="12" spans="1:16" s="4" customFormat="1" ht="14.25" customHeight="1">
      <c r="A12" s="8">
        <v>7</v>
      </c>
      <c r="B12" s="12" t="s">
        <v>20</v>
      </c>
      <c r="C12" s="43">
        <v>1803</v>
      </c>
      <c r="D12" s="43"/>
      <c r="E12" s="43">
        <v>18</v>
      </c>
      <c r="F12" s="12" t="s">
        <v>39</v>
      </c>
      <c r="G12" s="44" t="s">
        <v>40</v>
      </c>
      <c r="H12" s="45">
        <v>104.49</v>
      </c>
      <c r="I12" s="46">
        <v>20.92</v>
      </c>
      <c r="J12" s="45">
        <v>83.57</v>
      </c>
      <c r="K12" s="47">
        <v>7029.9454493252942</v>
      </c>
      <c r="L12" s="47">
        <v>8789.7451238482718</v>
      </c>
      <c r="M12" s="20">
        <v>863171.56286721502</v>
      </c>
      <c r="N12" s="21"/>
      <c r="O12" s="22" t="s">
        <v>23</v>
      </c>
      <c r="P12" s="48" t="s">
        <v>24</v>
      </c>
    </row>
    <row r="13" spans="1:16" s="4" customFormat="1" ht="14.25" customHeight="1">
      <c r="A13" s="8">
        <v>8</v>
      </c>
      <c r="B13" s="12" t="s">
        <v>20</v>
      </c>
      <c r="C13" s="43" t="s">
        <v>34</v>
      </c>
      <c r="D13" s="43"/>
      <c r="E13" s="43">
        <v>25</v>
      </c>
      <c r="F13" s="12" t="s">
        <v>22</v>
      </c>
      <c r="G13" s="44" t="s">
        <v>40</v>
      </c>
      <c r="H13" s="45">
        <v>125.94</v>
      </c>
      <c r="I13" s="46">
        <v>25.209999999999994</v>
      </c>
      <c r="J13" s="45">
        <v>100.73</v>
      </c>
      <c r="K13" s="47">
        <v>6974.6704780053997</v>
      </c>
      <c r="L13" s="47">
        <v>8720.2422317085275</v>
      </c>
      <c r="M13" s="20">
        <v>1032185.6639247944</v>
      </c>
      <c r="N13" s="21"/>
      <c r="O13" s="22" t="s">
        <v>23</v>
      </c>
      <c r="P13" s="48" t="s">
        <v>24</v>
      </c>
    </row>
    <row r="14" spans="1:16" s="4" customFormat="1" ht="14.25" customHeight="1">
      <c r="A14" s="8">
        <v>9</v>
      </c>
      <c r="B14" s="12" t="s">
        <v>20</v>
      </c>
      <c r="C14" s="43" t="s">
        <v>35</v>
      </c>
      <c r="D14" s="43"/>
      <c r="E14" s="43">
        <v>0</v>
      </c>
      <c r="F14" s="12" t="s">
        <v>22</v>
      </c>
      <c r="G14" s="44" t="s">
        <v>40</v>
      </c>
      <c r="H14" s="45">
        <v>125.94</v>
      </c>
      <c r="I14" s="46">
        <v>25.209999999999994</v>
      </c>
      <c r="J14" s="45">
        <v>100.73</v>
      </c>
      <c r="K14" s="47">
        <v>6928.9661743687475</v>
      </c>
      <c r="L14" s="47">
        <v>8663.0993745656706</v>
      </c>
      <c r="M14" s="20">
        <v>1025423.0317273795</v>
      </c>
      <c r="N14" s="21"/>
      <c r="O14" s="22" t="s">
        <v>23</v>
      </c>
      <c r="P14" s="48" t="s">
        <v>24</v>
      </c>
    </row>
    <row r="15" spans="1:16" s="4" customFormat="1" ht="14.25" customHeight="1">
      <c r="A15" s="8">
        <v>10</v>
      </c>
      <c r="B15" s="12" t="s">
        <v>20</v>
      </c>
      <c r="C15" s="43" t="s">
        <v>36</v>
      </c>
      <c r="D15" s="43"/>
      <c r="E15" s="43">
        <v>26</v>
      </c>
      <c r="F15" s="12" t="s">
        <v>22</v>
      </c>
      <c r="G15" s="44" t="s">
        <v>40</v>
      </c>
      <c r="H15" s="45">
        <v>125.94</v>
      </c>
      <c r="I15" s="46">
        <v>25.209999999999994</v>
      </c>
      <c r="J15" s="45">
        <v>100.73</v>
      </c>
      <c r="K15" s="47">
        <v>6998.5866285532793</v>
      </c>
      <c r="L15" s="47">
        <v>8750.1439491710516</v>
      </c>
      <c r="M15" s="20">
        <v>1035725.0293772033</v>
      </c>
      <c r="N15" s="21"/>
      <c r="O15" s="22" t="s">
        <v>23</v>
      </c>
      <c r="P15" s="48" t="s">
        <v>24</v>
      </c>
    </row>
    <row r="16" spans="1:16" s="4" customFormat="1" ht="14.25" customHeight="1">
      <c r="A16" s="8">
        <v>11</v>
      </c>
      <c r="B16" s="12" t="s">
        <v>20</v>
      </c>
      <c r="C16" s="43" t="s">
        <v>37</v>
      </c>
      <c r="D16" s="43"/>
      <c r="E16" s="43">
        <v>30</v>
      </c>
      <c r="F16" s="12" t="s">
        <v>22</v>
      </c>
      <c r="G16" s="44" t="s">
        <v>40</v>
      </c>
      <c r="H16" s="45">
        <v>125.94</v>
      </c>
      <c r="I16" s="46">
        <v>25.209999999999994</v>
      </c>
      <c r="J16" s="45">
        <v>100.73</v>
      </c>
      <c r="K16" s="47">
        <v>6631.9820823458786</v>
      </c>
      <c r="L16" s="47">
        <v>8291.7881807866561</v>
      </c>
      <c r="M16" s="20">
        <v>981471.21034077555</v>
      </c>
      <c r="N16" s="21"/>
      <c r="O16" s="22" t="s">
        <v>23</v>
      </c>
      <c r="P16" s="48" t="s">
        <v>24</v>
      </c>
    </row>
    <row r="17" spans="1:16" s="4" customFormat="1" ht="14.25" customHeight="1">
      <c r="A17" s="8">
        <v>12</v>
      </c>
      <c r="B17" s="12" t="s">
        <v>20</v>
      </c>
      <c r="C17" s="43" t="s">
        <v>38</v>
      </c>
      <c r="D17" s="43"/>
      <c r="E17" s="43">
        <v>31</v>
      </c>
      <c r="F17" s="12" t="s">
        <v>22</v>
      </c>
      <c r="G17" s="44" t="s">
        <v>40</v>
      </c>
      <c r="H17" s="45">
        <v>125.94</v>
      </c>
      <c r="I17" s="46">
        <v>25.209999999999994</v>
      </c>
      <c r="J17" s="45">
        <v>100.73</v>
      </c>
      <c r="K17" s="47">
        <v>6631.983484198825</v>
      </c>
      <c r="L17" s="47">
        <v>8291.7899334855556</v>
      </c>
      <c r="M17" s="20">
        <v>981471.21034077555</v>
      </c>
      <c r="N17" s="21"/>
      <c r="O17" s="22" t="s">
        <v>23</v>
      </c>
      <c r="P17" s="48" t="s">
        <v>24</v>
      </c>
    </row>
    <row r="18" spans="1:16" s="1" customFormat="1" ht="24" customHeight="1">
      <c r="A18" s="30" t="s">
        <v>27</v>
      </c>
      <c r="B18" s="30"/>
      <c r="C18" s="30"/>
      <c r="D18" s="30"/>
      <c r="E18" s="30"/>
      <c r="F18" s="30"/>
      <c r="G18" s="31"/>
      <c r="H18" s="14">
        <f>SUM(H6:H17)</f>
        <v>1490.0400000000002</v>
      </c>
      <c r="I18" s="14">
        <f t="shared" ref="I18:J18" si="4">SUM(I6:I17)</f>
        <v>298.26999999999987</v>
      </c>
      <c r="J18" s="14">
        <f t="shared" si="4"/>
        <v>1191.7700000000002</v>
      </c>
      <c r="K18" s="24">
        <f t="shared" ref="K18" si="5">M18/H18</f>
        <v>7651.2688869546992</v>
      </c>
      <c r="L18" s="24">
        <f t="shared" ref="L18" si="6">M18/J18</f>
        <v>9566.1886876813296</v>
      </c>
      <c r="M18" s="20">
        <f>SUM(M6:M17)</f>
        <v>11400696.692317981</v>
      </c>
      <c r="N18" s="20"/>
      <c r="O18" s="25"/>
      <c r="P18" s="26"/>
    </row>
    <row r="19" spans="1:16" s="1" customFormat="1" ht="29.25" customHeight="1">
      <c r="A19" s="32" t="s">
        <v>41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</row>
    <row r="20" spans="1:16" s="1" customFormat="1" ht="66" customHeight="1">
      <c r="A20" s="35" t="s">
        <v>28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s="1" customFormat="1" ht="20.25" customHeight="1">
      <c r="A21" s="38" t="s">
        <v>29</v>
      </c>
      <c r="B21" s="38"/>
      <c r="C21" s="38"/>
      <c r="D21" s="38"/>
      <c r="E21" s="38"/>
      <c r="F21" s="38"/>
      <c r="G21" s="15"/>
      <c r="H21" s="16"/>
      <c r="I21" s="16"/>
      <c r="J21" s="16"/>
      <c r="K21" s="16"/>
      <c r="L21" s="39" t="s">
        <v>30</v>
      </c>
      <c r="M21" s="39"/>
      <c r="N21" s="15"/>
      <c r="O21" s="27"/>
      <c r="P21" s="27"/>
    </row>
    <row r="22" spans="1:16" s="1" customFormat="1" ht="18" customHeight="1">
      <c r="A22" s="38" t="s">
        <v>31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40" t="s">
        <v>32</v>
      </c>
      <c r="M22" s="40"/>
      <c r="N22" s="40"/>
      <c r="O22" s="40"/>
    </row>
    <row r="23" spans="1:16" s="1" customFormat="1" ht="16.5" customHeight="1">
      <c r="A23" s="38" t="s">
        <v>33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6" s="1" customFormat="1" ht="24.95" customHeight="1"/>
    <row r="25" spans="1:16" s="1" customFormat="1" ht="24.95" customHeight="1"/>
    <row r="26" spans="1:16" s="1" customFormat="1" ht="24.95" customHeight="1"/>
    <row r="27" spans="1:16" s="1" customFormat="1" ht="24.95" customHeight="1"/>
    <row r="28" spans="1:16" s="1" customFormat="1" ht="24.95" customHeight="1"/>
    <row r="29" spans="1:16" s="1" customFormat="1" ht="24.95" customHeight="1"/>
    <row r="30" spans="1:16" s="1" customFormat="1" ht="24.95" customHeight="1"/>
    <row r="31" spans="1:16" s="1" customFormat="1" ht="24.95" customHeight="1"/>
    <row r="32" spans="1:16" s="1" customFormat="1" ht="30.95" customHeight="1"/>
    <row r="33" spans="1:16" ht="42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5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7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6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</sheetData>
  <mergeCells count="28">
    <mergeCell ref="A23:F23"/>
    <mergeCell ref="G23:K23"/>
    <mergeCell ref="L23:N23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21:F21"/>
    <mergeCell ref="L21:M21"/>
    <mergeCell ref="A22:F22"/>
    <mergeCell ref="G22:K22"/>
    <mergeCell ref="L22:O22"/>
    <mergeCell ref="A1:B1"/>
    <mergeCell ref="A2:P2"/>
    <mergeCell ref="A18:G18"/>
    <mergeCell ref="A19:P19"/>
    <mergeCell ref="A20:P20"/>
    <mergeCell ref="O4:O5"/>
    <mergeCell ref="P4:P5"/>
  </mergeCells>
  <phoneticPr fontId="12" type="noConversion"/>
  <pageMargins left="0.47" right="0.31" top="0.47" bottom="0.47" header="0.2" footer="0.2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POLY</cp:lastModifiedBy>
  <cp:revision>1</cp:revision>
  <cp:lastPrinted>2020-05-25T02:18:00Z</cp:lastPrinted>
  <dcterms:created xsi:type="dcterms:W3CDTF">2011-04-26T02:07:00Z</dcterms:created>
  <dcterms:modified xsi:type="dcterms:W3CDTF">2020-06-09T09:29:52Z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