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2" sheetId="2" r:id="rId1"/>
  </sheets>
  <definedNames>
    <definedName name="_xlnm._FilterDatabase" localSheetId="0" hidden="1">附件2!$A$1:$Q$63</definedName>
    <definedName name="_xlnm.Print_Area" localSheetId="0">附件2!$A$1:$P$63</definedName>
    <definedName name="_xlnm.Print_Titles" localSheetId="0">附件2!$1:$5</definedName>
  </definedNames>
  <calcPr calcId="144525"/>
</workbook>
</file>

<file path=xl/sharedStrings.xml><?xml version="1.0" encoding="utf-8"?>
<sst xmlns="http://schemas.openxmlformats.org/spreadsheetml/2006/main" count="287" uniqueCount="86">
  <si>
    <t>附件2</t>
  </si>
  <si>
    <t>清远市新建商品住房销售价格备案表</t>
  </si>
  <si>
    <t>房地产开发企业名称或中介服务机构名称：清远保奕置业有限公司</t>
  </si>
  <si>
    <t>项目(楼盘)名称：保利碧桂园和府花园3#</t>
  </si>
  <si>
    <t>序号</t>
  </si>
  <si>
    <t>幢（#）号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</si>
  <si>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</si>
  <si>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</si>
  <si>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</si>
  <si>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</si>
  <si>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</si>
  <si>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</si>
  <si>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</si>
  <si>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</si>
  <si>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</si>
  <si>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</si>
  <si>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</si>
  <si>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</si>
  <si>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</si>
  <si>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3-1#</t>
  </si>
  <si>
    <t>3-1-102</t>
  </si>
  <si>
    <t>3房2厅2卫</t>
  </si>
  <si>
    <t>待售</t>
  </si>
  <si>
    <t>带装修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</si>
  <si>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-2#</t>
    </r>
  </si>
  <si>
    <t>3-2-101</t>
  </si>
  <si>
    <t>2房2厅2卫</t>
  </si>
  <si>
    <t>3-2-102</t>
  </si>
  <si>
    <t>3-2-105</t>
  </si>
  <si>
    <t>3-2-106</t>
  </si>
  <si>
    <t>3-2-201</t>
  </si>
  <si>
    <t>3-2-205</t>
  </si>
  <si>
    <t>3-2-306</t>
  </si>
  <si>
    <t>3-2-401</t>
  </si>
  <si>
    <t>3-2-403</t>
  </si>
  <si>
    <t>3-2-404</t>
  </si>
  <si>
    <t>3-2-406</t>
  </si>
  <si>
    <t>3-2-501</t>
  </si>
  <si>
    <t>3-2-606</t>
  </si>
  <si>
    <t>3-2-706</t>
  </si>
  <si>
    <t>3-2-806</t>
  </si>
  <si>
    <t>3-2-1006</t>
  </si>
  <si>
    <t>3-2-1106</t>
  </si>
  <si>
    <t>3-2-1206</t>
  </si>
  <si>
    <t>3-2-1401</t>
  </si>
  <si>
    <t>3-2-1403</t>
  </si>
  <si>
    <t>3-2-1404</t>
  </si>
  <si>
    <t>3-2-1406</t>
  </si>
  <si>
    <t>3-2-1506</t>
  </si>
  <si>
    <t>3-2-1606</t>
  </si>
  <si>
    <t>3-2-1701</t>
  </si>
  <si>
    <t>3-2-1706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</si>
  <si>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-1#</t>
    </r>
  </si>
  <si>
    <t>3-1-1801</t>
  </si>
  <si>
    <t>3-1-1805</t>
  </si>
  <si>
    <t>3-2-1801</t>
  </si>
  <si>
    <t>3-2-1803</t>
  </si>
  <si>
    <t>3-2-1804</t>
  </si>
  <si>
    <t>3-2-1806</t>
  </si>
  <si>
    <t>3-2-1901</t>
  </si>
  <si>
    <t>3-2-1906</t>
  </si>
  <si>
    <t>3-2-2001</t>
  </si>
  <si>
    <t>3-2-2004</t>
  </si>
  <si>
    <t>3-2-2006</t>
  </si>
  <si>
    <t>3-2-2101</t>
  </si>
  <si>
    <t>3-2-2106</t>
  </si>
  <si>
    <t>3-2-2201</t>
  </si>
  <si>
    <t>3-2-2206</t>
  </si>
  <si>
    <t>3-2-2401</t>
  </si>
  <si>
    <t>3-2-2406</t>
  </si>
  <si>
    <t>3-2-2506</t>
  </si>
  <si>
    <t>3-2-2601</t>
  </si>
  <si>
    <t>3-1-2703</t>
  </si>
  <si>
    <t>3-2-2701</t>
  </si>
  <si>
    <t>3-2-2703</t>
  </si>
  <si>
    <t>3-2-2704</t>
  </si>
  <si>
    <t>3-2-2705</t>
  </si>
  <si>
    <t>3-2-2706</t>
  </si>
  <si>
    <t>本楼栋总面积/均价</t>
  </si>
  <si>
    <t xml:space="preserve">   本栋销售住宅共 52套，销售住宅总建筑面积：4922.99㎡，套内面积：3917.17㎡，分摊面积：1005.82㎡，销售均价：6610.32元/㎡（建筑面积）。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</si>
  <si>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2.上述“价格”指带装修价格。
3.建筑面积=套内建筑面积+分摊的共有建筑面积。</t>
  </si>
  <si>
    <t>备案机关：</t>
  </si>
  <si>
    <t>企业物价员： 骆坤</t>
  </si>
  <si>
    <t>价格举报投诉电话：12345</t>
  </si>
  <si>
    <t>企业投诉电话：13413561112</t>
  </si>
  <si>
    <t>本表一式两份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</si>
</sst>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0.00_);\(0.00\)"/>
  </numFmts>
  <fonts count="29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3" fillId="15" borderId="1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10" fillId="6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0" borderId="0"/>
    <xf numFmtId="0" fontId="13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13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1" fillId="0" borderId="3" xfId="1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176" fontId="4" fillId="0" borderId="7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6"/>
  <sheetViews>
    <sheetView tabSelected="1" zoomScale="80" zoomScaleNormal="80" topLeftCell="A43" workbookViewId="0">
      <selection activeCell="A59" sqref="A59:P59"/>
    </sheetView>
  </sheetViews>
  <sheetFormatPr defaultColWidth="9" defaultRowHeight="14.25"/>
  <cols>
    <col min="1" max="1" width="8.875" style="3" customWidth="1"/>
    <col min="2" max="2" width="11.125" style="3" customWidth="1"/>
    <col min="3" max="3" width="12.375" style="3" customWidth="1"/>
    <col min="4" max="4" width="13.25" style="3" hidden="1" customWidth="1"/>
    <col min="5" max="5" width="6.375" style="3" customWidth="1"/>
    <col min="6" max="6" width="14.375" style="3" customWidth="1"/>
    <col min="7" max="7" width="6.125" style="4" customWidth="1"/>
    <col min="8" max="12" width="12.375" style="5" customWidth="1"/>
    <col min="13" max="13" width="15.625" style="5" customWidth="1"/>
    <col min="14" max="14" width="11.375" style="3" customWidth="1"/>
    <col min="15" max="15" width="10.5" style="3" customWidth="1"/>
    <col min="16" max="16" width="22.75" style="6" customWidth="1"/>
    <col min="17" max="18" width="12.625" style="6"/>
    <col min="19" max="16384" width="9" style="6"/>
  </cols>
  <sheetData>
    <row r="1" ht="18" customHeight="1" spans="1:2">
      <c r="A1" s="7" t="s">
        <v>0</v>
      </c>
      <c r="B1" s="7"/>
    </row>
    <row r="2" ht="41.1" customHeight="1" spans="1:16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8"/>
      <c r="O2" s="8"/>
      <c r="P2" s="8"/>
    </row>
    <row r="3" ht="15" customHeight="1" spans="1:16">
      <c r="A3" s="10" t="s">
        <v>2</v>
      </c>
      <c r="B3" s="10"/>
      <c r="C3" s="10"/>
      <c r="D3" s="10"/>
      <c r="E3" s="10"/>
      <c r="F3" s="10"/>
      <c r="G3" s="11"/>
      <c r="H3" s="12"/>
      <c r="I3" s="12"/>
      <c r="J3" s="35" t="s">
        <v>3</v>
      </c>
      <c r="K3" s="36"/>
      <c r="L3" s="37"/>
      <c r="M3" s="37"/>
      <c r="N3" s="10"/>
      <c r="O3" s="10"/>
      <c r="P3" s="10"/>
    </row>
    <row r="4" ht="30" customHeight="1" spans="1:16">
      <c r="A4" s="13" t="s">
        <v>4</v>
      </c>
      <c r="B4" s="14" t="s">
        <v>5</v>
      </c>
      <c r="C4" s="14" t="s">
        <v>6</v>
      </c>
      <c r="D4" s="14"/>
      <c r="E4" s="14" t="s">
        <v>7</v>
      </c>
      <c r="F4" s="14" t="s">
        <v>8</v>
      </c>
      <c r="G4" s="15" t="s">
        <v>9</v>
      </c>
      <c r="H4" s="15" t="s">
        <v>10</v>
      </c>
      <c r="I4" s="15" t="s">
        <v>11</v>
      </c>
      <c r="J4" s="38" t="s">
        <v>12</v>
      </c>
      <c r="K4" s="15" t="s">
        <v>13</v>
      </c>
      <c r="L4" s="15" t="s">
        <v>14</v>
      </c>
      <c r="M4" s="38" t="s">
        <v>15</v>
      </c>
      <c r="N4" s="39" t="s">
        <v>16</v>
      </c>
      <c r="O4" s="14" t="s">
        <v>17</v>
      </c>
      <c r="P4" s="13" t="s">
        <v>18</v>
      </c>
    </row>
    <row r="5" spans="1:16">
      <c r="A5" s="13"/>
      <c r="B5" s="14"/>
      <c r="C5" s="14"/>
      <c r="D5" s="14"/>
      <c r="E5" s="14"/>
      <c r="F5" s="14"/>
      <c r="G5" s="15"/>
      <c r="H5" s="15"/>
      <c r="I5" s="15"/>
      <c r="J5" s="40"/>
      <c r="K5" s="15"/>
      <c r="L5" s="15"/>
      <c r="M5" s="40"/>
      <c r="N5" s="41"/>
      <c r="O5" s="14"/>
      <c r="P5" s="13"/>
    </row>
    <row r="6" s="1" customFormat="1" ht="23.25" customHeight="1" spans="1:17">
      <c r="A6" s="16">
        <v>1</v>
      </c>
      <c r="B6" s="16" t="s">
        <v>19</v>
      </c>
      <c r="C6" s="17">
        <v>102</v>
      </c>
      <c r="D6" s="17" t="s">
        <v>20</v>
      </c>
      <c r="E6" s="17" t="str">
        <f t="shared" ref="E6:E21" si="0">LEFT(C6,1)</f>
        <v>1</v>
      </c>
      <c r="F6" s="16" t="s">
        <v>21</v>
      </c>
      <c r="G6" s="18">
        <v>2.9</v>
      </c>
      <c r="H6" s="19">
        <v>118.94</v>
      </c>
      <c r="I6" s="18">
        <f t="shared" ref="I6:I7" si="1">H6-J6</f>
        <v>24.51</v>
      </c>
      <c r="J6" s="19">
        <v>94.43</v>
      </c>
      <c r="K6" s="42">
        <f t="shared" ref="K6:K38" si="2">M6/H6</f>
        <v>6259.86450115168</v>
      </c>
      <c r="L6" s="42">
        <f t="shared" ref="L6:L38" si="3">M6/J6</f>
        <v>7884.65830527354</v>
      </c>
      <c r="M6" s="43">
        <v>744548.28376698</v>
      </c>
      <c r="N6" s="44"/>
      <c r="O6" s="16" t="s">
        <v>22</v>
      </c>
      <c r="P6" s="45" t="s">
        <v>23</v>
      </c>
      <c r="Q6" s="51"/>
    </row>
    <row r="7" s="1" customFormat="1" ht="23.25" customHeight="1" spans="1:17">
      <c r="A7" s="16">
        <v>2</v>
      </c>
      <c r="B7" s="16" t="s">
        <v>24</v>
      </c>
      <c r="C7" s="17">
        <v>101</v>
      </c>
      <c r="D7" s="17" t="s">
        <v>25</v>
      </c>
      <c r="E7" s="17" t="str">
        <f t="shared" si="0"/>
        <v>1</v>
      </c>
      <c r="F7" s="16" t="s">
        <v>26</v>
      </c>
      <c r="G7" s="18">
        <v>2.9</v>
      </c>
      <c r="H7" s="19">
        <v>89.79</v>
      </c>
      <c r="I7" s="18">
        <f t="shared" si="1"/>
        <v>18.33</v>
      </c>
      <c r="J7" s="19">
        <v>71.46</v>
      </c>
      <c r="K7" s="42">
        <f t="shared" si="2"/>
        <v>6291.59918145607</v>
      </c>
      <c r="L7" s="42">
        <f t="shared" si="3"/>
        <v>7905.43927376071</v>
      </c>
      <c r="M7" s="43">
        <v>564922.69050294</v>
      </c>
      <c r="N7" s="44"/>
      <c r="O7" s="16" t="s">
        <v>22</v>
      </c>
      <c r="P7" s="45" t="s">
        <v>23</v>
      </c>
      <c r="Q7" s="51"/>
    </row>
    <row r="8" s="1" customFormat="1" ht="23.25" customHeight="1" spans="1:17">
      <c r="A8" s="16">
        <v>3</v>
      </c>
      <c r="B8" s="16" t="s">
        <v>24</v>
      </c>
      <c r="C8" s="17">
        <v>102</v>
      </c>
      <c r="D8" s="17" t="s">
        <v>27</v>
      </c>
      <c r="E8" s="17" t="str">
        <f t="shared" si="0"/>
        <v>1</v>
      </c>
      <c r="F8" s="16" t="s">
        <v>21</v>
      </c>
      <c r="G8" s="18">
        <v>2.9</v>
      </c>
      <c r="H8" s="19">
        <v>118.66</v>
      </c>
      <c r="I8" s="18">
        <f t="shared" ref="I8:I9" si="4">H8-J8</f>
        <v>24.23</v>
      </c>
      <c r="J8" s="46">
        <v>94.43</v>
      </c>
      <c r="K8" s="42">
        <f t="shared" si="2"/>
        <v>6647.06026793556</v>
      </c>
      <c r="L8" s="42">
        <f t="shared" si="3"/>
        <v>8352.64398383176</v>
      </c>
      <c r="M8" s="47">
        <v>788740.171393233</v>
      </c>
      <c r="N8" s="44"/>
      <c r="O8" s="16" t="s">
        <v>22</v>
      </c>
      <c r="P8" s="45" t="s">
        <v>23</v>
      </c>
      <c r="Q8" s="51"/>
    </row>
    <row r="9" s="1" customFormat="1" ht="23.25" customHeight="1" spans="1:17">
      <c r="A9" s="16">
        <v>4</v>
      </c>
      <c r="B9" s="16" t="s">
        <v>24</v>
      </c>
      <c r="C9" s="17">
        <v>105</v>
      </c>
      <c r="D9" s="17" t="s">
        <v>28</v>
      </c>
      <c r="E9" s="17" t="str">
        <f t="shared" si="0"/>
        <v>1</v>
      </c>
      <c r="F9" s="16" t="s">
        <v>21</v>
      </c>
      <c r="G9" s="18">
        <v>2.9</v>
      </c>
      <c r="H9" s="19">
        <v>118.66</v>
      </c>
      <c r="I9" s="18">
        <f t="shared" si="4"/>
        <v>24.23</v>
      </c>
      <c r="J9" s="18">
        <v>94.43</v>
      </c>
      <c r="K9" s="42">
        <f t="shared" si="2"/>
        <v>6443.02105983791</v>
      </c>
      <c r="L9" s="42">
        <f t="shared" si="3"/>
        <v>8096.24990956651</v>
      </c>
      <c r="M9" s="47">
        <v>764528.878960366</v>
      </c>
      <c r="N9" s="44"/>
      <c r="O9" s="16" t="s">
        <v>22</v>
      </c>
      <c r="P9" s="45" t="s">
        <v>23</v>
      </c>
      <c r="Q9" s="51"/>
    </row>
    <row r="10" s="1" customFormat="1" ht="23.25" customHeight="1" spans="1:17">
      <c r="A10" s="16">
        <v>5</v>
      </c>
      <c r="B10" s="16" t="s">
        <v>24</v>
      </c>
      <c r="C10" s="17">
        <v>106</v>
      </c>
      <c r="D10" s="17" t="s">
        <v>29</v>
      </c>
      <c r="E10" s="17" t="str">
        <f t="shared" si="0"/>
        <v>1</v>
      </c>
      <c r="F10" s="16" t="s">
        <v>26</v>
      </c>
      <c r="G10" s="18">
        <v>2.9</v>
      </c>
      <c r="H10" s="19">
        <v>89.79</v>
      </c>
      <c r="I10" s="18">
        <f t="shared" ref="I10:I26" si="5">H10-J10</f>
        <v>18.33</v>
      </c>
      <c r="J10" s="18">
        <v>71.46</v>
      </c>
      <c r="K10" s="42">
        <f t="shared" si="2"/>
        <v>6239.01889585299</v>
      </c>
      <c r="L10" s="42">
        <f t="shared" si="3"/>
        <v>7839.37176964232</v>
      </c>
      <c r="M10" s="47">
        <v>560201.50665864</v>
      </c>
      <c r="N10" s="44"/>
      <c r="O10" s="16" t="s">
        <v>22</v>
      </c>
      <c r="P10" s="45" t="s">
        <v>23</v>
      </c>
      <c r="Q10" s="51"/>
    </row>
    <row r="11" s="1" customFormat="1" ht="23.25" customHeight="1" spans="1:17">
      <c r="A11" s="16">
        <v>6</v>
      </c>
      <c r="B11" s="16" t="s">
        <v>24</v>
      </c>
      <c r="C11" s="17">
        <v>201</v>
      </c>
      <c r="D11" s="17" t="s">
        <v>30</v>
      </c>
      <c r="E11" s="17" t="str">
        <f t="shared" si="0"/>
        <v>2</v>
      </c>
      <c r="F11" s="16" t="s">
        <v>26</v>
      </c>
      <c r="G11" s="18">
        <v>2.9</v>
      </c>
      <c r="H11" s="20">
        <v>89.79</v>
      </c>
      <c r="I11" s="18">
        <f t="shared" si="5"/>
        <v>18.33</v>
      </c>
      <c r="J11" s="20">
        <v>71.46</v>
      </c>
      <c r="K11" s="42">
        <f t="shared" si="2"/>
        <v>6396.77034285065</v>
      </c>
      <c r="L11" s="42">
        <f t="shared" si="3"/>
        <v>8037.58758864483</v>
      </c>
      <c r="M11" s="43">
        <v>574366.00908456</v>
      </c>
      <c r="N11" s="44"/>
      <c r="O11" s="16" t="s">
        <v>22</v>
      </c>
      <c r="P11" s="45" t="s">
        <v>23</v>
      </c>
      <c r="Q11" s="51"/>
    </row>
    <row r="12" s="1" customFormat="1" ht="23.25" customHeight="1" spans="1:17">
      <c r="A12" s="16">
        <v>7</v>
      </c>
      <c r="B12" s="16" t="s">
        <v>24</v>
      </c>
      <c r="C12" s="17">
        <v>205</v>
      </c>
      <c r="D12" s="17" t="s">
        <v>31</v>
      </c>
      <c r="E12" s="17" t="str">
        <f t="shared" si="0"/>
        <v>2</v>
      </c>
      <c r="F12" s="16" t="s">
        <v>21</v>
      </c>
      <c r="G12" s="18">
        <v>2.9</v>
      </c>
      <c r="H12" s="20">
        <v>118.66</v>
      </c>
      <c r="I12" s="18">
        <f t="shared" si="5"/>
        <v>24.23</v>
      </c>
      <c r="J12" s="20">
        <v>94.43</v>
      </c>
      <c r="K12" s="42">
        <f t="shared" si="2"/>
        <v>5982.35512749825</v>
      </c>
      <c r="L12" s="42">
        <f t="shared" si="3"/>
        <v>7517.38069923692</v>
      </c>
      <c r="M12" s="43">
        <v>709866.259428942</v>
      </c>
      <c r="N12" s="44"/>
      <c r="O12" s="16" t="s">
        <v>22</v>
      </c>
      <c r="P12" s="45" t="s">
        <v>23</v>
      </c>
      <c r="Q12" s="51"/>
    </row>
    <row r="13" s="1" customFormat="1" ht="23.25" customHeight="1" spans="1:17">
      <c r="A13" s="16">
        <v>8</v>
      </c>
      <c r="B13" s="16" t="s">
        <v>24</v>
      </c>
      <c r="C13" s="17">
        <v>306</v>
      </c>
      <c r="D13" s="17" t="s">
        <v>32</v>
      </c>
      <c r="E13" s="17" t="str">
        <f t="shared" si="0"/>
        <v>3</v>
      </c>
      <c r="F13" s="16" t="s">
        <v>26</v>
      </c>
      <c r="G13" s="18">
        <v>2.9</v>
      </c>
      <c r="H13" s="20">
        <v>89.79</v>
      </c>
      <c r="I13" s="18">
        <f t="shared" si="5"/>
        <v>18.33</v>
      </c>
      <c r="J13" s="20">
        <v>71.46</v>
      </c>
      <c r="K13" s="42">
        <f t="shared" si="2"/>
        <v>6449.36121864217</v>
      </c>
      <c r="L13" s="42">
        <f t="shared" si="3"/>
        <v>8103.66839941059</v>
      </c>
      <c r="M13" s="43">
        <v>579088.14382188</v>
      </c>
      <c r="N13" s="44"/>
      <c r="O13" s="16" t="s">
        <v>22</v>
      </c>
      <c r="P13" s="45" t="s">
        <v>23</v>
      </c>
      <c r="Q13" s="51"/>
    </row>
    <row r="14" s="1" customFormat="1" ht="23.25" customHeight="1" spans="1:17">
      <c r="A14" s="16">
        <v>9</v>
      </c>
      <c r="B14" s="16" t="s">
        <v>24</v>
      </c>
      <c r="C14" s="17">
        <v>401</v>
      </c>
      <c r="D14" s="17" t="s">
        <v>33</v>
      </c>
      <c r="E14" s="17" t="str">
        <f t="shared" si="0"/>
        <v>4</v>
      </c>
      <c r="F14" s="16" t="s">
        <v>26</v>
      </c>
      <c r="G14" s="18">
        <v>2.9</v>
      </c>
      <c r="H14" s="20">
        <v>89.79</v>
      </c>
      <c r="I14" s="18">
        <f t="shared" si="5"/>
        <v>18.33</v>
      </c>
      <c r="J14" s="20">
        <v>71.46</v>
      </c>
      <c r="K14" s="42">
        <f t="shared" si="2"/>
        <v>6607.12325582826</v>
      </c>
      <c r="L14" s="42">
        <f t="shared" si="3"/>
        <v>8301.89752506045</v>
      </c>
      <c r="M14" s="43">
        <v>593253.597140819</v>
      </c>
      <c r="N14" s="44"/>
      <c r="O14" s="16" t="s">
        <v>22</v>
      </c>
      <c r="P14" s="45" t="s">
        <v>23</v>
      </c>
      <c r="Q14" s="51"/>
    </row>
    <row r="15" s="1" customFormat="1" ht="23.25" customHeight="1" spans="1:17">
      <c r="A15" s="16">
        <v>10</v>
      </c>
      <c r="B15" s="16" t="s">
        <v>24</v>
      </c>
      <c r="C15" s="17">
        <v>403</v>
      </c>
      <c r="D15" s="17" t="s">
        <v>34</v>
      </c>
      <c r="E15" s="17" t="str">
        <f t="shared" si="0"/>
        <v>4</v>
      </c>
      <c r="F15" s="16" t="s">
        <v>21</v>
      </c>
      <c r="G15" s="18">
        <v>2.9</v>
      </c>
      <c r="H15" s="20">
        <v>100.65</v>
      </c>
      <c r="I15" s="18">
        <f t="shared" si="5"/>
        <v>20.55</v>
      </c>
      <c r="J15" s="20">
        <v>80.1</v>
      </c>
      <c r="K15" s="42">
        <f t="shared" si="2"/>
        <v>6728.04629303133</v>
      </c>
      <c r="L15" s="42">
        <f t="shared" si="3"/>
        <v>8454.15554798506</v>
      </c>
      <c r="M15" s="43">
        <v>677177.859393603</v>
      </c>
      <c r="N15" s="44"/>
      <c r="O15" s="16" t="s">
        <v>22</v>
      </c>
      <c r="P15" s="45" t="s">
        <v>23</v>
      </c>
      <c r="Q15" s="51"/>
    </row>
    <row r="16" s="1" customFormat="1" ht="23.25" customHeight="1" spans="1:17">
      <c r="A16" s="16">
        <v>11</v>
      </c>
      <c r="B16" s="16" t="s">
        <v>24</v>
      </c>
      <c r="C16" s="17">
        <v>404</v>
      </c>
      <c r="D16" s="17" t="s">
        <v>35</v>
      </c>
      <c r="E16" s="17" t="str">
        <f t="shared" si="0"/>
        <v>4</v>
      </c>
      <c r="F16" s="16" t="s">
        <v>21</v>
      </c>
      <c r="G16" s="18">
        <v>2.9</v>
      </c>
      <c r="H16" s="20">
        <v>100.65</v>
      </c>
      <c r="I16" s="18">
        <f t="shared" si="5"/>
        <v>20.55</v>
      </c>
      <c r="J16" s="20">
        <v>80.1</v>
      </c>
      <c r="K16" s="42">
        <f t="shared" si="2"/>
        <v>6575.5451086079</v>
      </c>
      <c r="L16" s="42">
        <f t="shared" si="3"/>
        <v>8262.52952785749</v>
      </c>
      <c r="M16" s="43">
        <v>661828.615181385</v>
      </c>
      <c r="N16" s="44"/>
      <c r="O16" s="16" t="s">
        <v>22</v>
      </c>
      <c r="P16" s="45" t="s">
        <v>23</v>
      </c>
      <c r="Q16" s="51"/>
    </row>
    <row r="17" s="1" customFormat="1" ht="23.25" customHeight="1" spans="1:17">
      <c r="A17" s="16">
        <v>12</v>
      </c>
      <c r="B17" s="16" t="s">
        <v>24</v>
      </c>
      <c r="C17" s="17">
        <v>406</v>
      </c>
      <c r="D17" s="17" t="s">
        <v>36</v>
      </c>
      <c r="E17" s="17" t="str">
        <f t="shared" si="0"/>
        <v>4</v>
      </c>
      <c r="F17" s="16" t="s">
        <v>26</v>
      </c>
      <c r="G17" s="18">
        <v>2.9</v>
      </c>
      <c r="H17" s="20">
        <v>89.79</v>
      </c>
      <c r="I17" s="18">
        <f t="shared" si="5"/>
        <v>18.33</v>
      </c>
      <c r="J17" s="20">
        <v>71.46</v>
      </c>
      <c r="K17" s="42">
        <f t="shared" si="2"/>
        <v>6554.54297022519</v>
      </c>
      <c r="L17" s="42">
        <f t="shared" si="3"/>
        <v>8235.83002094207</v>
      </c>
      <c r="M17" s="43">
        <v>588532.41329652</v>
      </c>
      <c r="N17" s="44"/>
      <c r="O17" s="16" t="s">
        <v>22</v>
      </c>
      <c r="P17" s="45" t="s">
        <v>23</v>
      </c>
      <c r="Q17" s="51"/>
    </row>
    <row r="18" s="1" customFormat="1" ht="23.25" customHeight="1" spans="1:17">
      <c r="A18" s="16">
        <v>13</v>
      </c>
      <c r="B18" s="16" t="s">
        <v>24</v>
      </c>
      <c r="C18" s="17">
        <v>501</v>
      </c>
      <c r="D18" s="17" t="s">
        <v>37</v>
      </c>
      <c r="E18" s="17" t="str">
        <f t="shared" si="0"/>
        <v>5</v>
      </c>
      <c r="F18" s="16" t="s">
        <v>26</v>
      </c>
      <c r="G18" s="18">
        <v>2.9</v>
      </c>
      <c r="H18" s="20">
        <v>89.79</v>
      </c>
      <c r="I18" s="18">
        <f t="shared" si="5"/>
        <v>18.33</v>
      </c>
      <c r="J18" s="20">
        <v>71.46</v>
      </c>
      <c r="K18" s="42">
        <f t="shared" si="2"/>
        <v>6780.09399038739</v>
      </c>
      <c r="L18" s="42">
        <f t="shared" si="3"/>
        <v>8519.23648750188</v>
      </c>
      <c r="M18" s="43">
        <v>608784.639396884</v>
      </c>
      <c r="N18" s="44"/>
      <c r="O18" s="16" t="s">
        <v>22</v>
      </c>
      <c r="P18" s="45" t="s">
        <v>23</v>
      </c>
      <c r="Q18" s="51"/>
    </row>
    <row r="19" s="1" customFormat="1" ht="23.25" customHeight="1" spans="1:17">
      <c r="A19" s="16">
        <v>14</v>
      </c>
      <c r="B19" s="16" t="s">
        <v>24</v>
      </c>
      <c r="C19" s="17">
        <v>606</v>
      </c>
      <c r="D19" s="17" t="s">
        <v>38</v>
      </c>
      <c r="E19" s="17" t="str">
        <f t="shared" si="0"/>
        <v>6</v>
      </c>
      <c r="F19" s="16" t="s">
        <v>26</v>
      </c>
      <c r="G19" s="18">
        <v>2.9</v>
      </c>
      <c r="H19" s="20">
        <v>89.79</v>
      </c>
      <c r="I19" s="18">
        <f t="shared" si="5"/>
        <v>18.33</v>
      </c>
      <c r="J19" s="20">
        <v>71.46</v>
      </c>
      <c r="K19" s="42">
        <f t="shared" si="2"/>
        <v>6477.73480690715</v>
      </c>
      <c r="L19" s="42">
        <f t="shared" si="3"/>
        <v>8139.32001556386</v>
      </c>
      <c r="M19" s="43">
        <v>581635.808312193</v>
      </c>
      <c r="N19" s="44"/>
      <c r="O19" s="16" t="s">
        <v>22</v>
      </c>
      <c r="P19" s="45" t="s">
        <v>23</v>
      </c>
      <c r="Q19" s="51"/>
    </row>
    <row r="20" s="1" customFormat="1" ht="23.25" customHeight="1" spans="1:17">
      <c r="A20" s="16">
        <v>15</v>
      </c>
      <c r="B20" s="16" t="s">
        <v>24</v>
      </c>
      <c r="C20" s="17">
        <v>706</v>
      </c>
      <c r="D20" s="17" t="s">
        <v>39</v>
      </c>
      <c r="E20" s="17" t="str">
        <f t="shared" si="0"/>
        <v>7</v>
      </c>
      <c r="F20" s="16" t="s">
        <v>26</v>
      </c>
      <c r="G20" s="18">
        <v>2.9</v>
      </c>
      <c r="H20" s="20">
        <v>89.79</v>
      </c>
      <c r="I20" s="18">
        <f t="shared" si="5"/>
        <v>18.33</v>
      </c>
      <c r="J20" s="20">
        <v>71.46</v>
      </c>
      <c r="K20" s="42">
        <f t="shared" si="2"/>
        <v>6498.76044260804</v>
      </c>
      <c r="L20" s="42">
        <f t="shared" si="3"/>
        <v>8165.73887687904</v>
      </c>
      <c r="M20" s="43">
        <v>583523.700141776</v>
      </c>
      <c r="N20" s="44"/>
      <c r="O20" s="16" t="s">
        <v>22</v>
      </c>
      <c r="P20" s="45" t="s">
        <v>23</v>
      </c>
      <c r="Q20" s="51"/>
    </row>
    <row r="21" s="1" customFormat="1" ht="23.25" customHeight="1" spans="1:17">
      <c r="A21" s="16">
        <v>16</v>
      </c>
      <c r="B21" s="16" t="s">
        <v>24</v>
      </c>
      <c r="C21" s="17">
        <v>806</v>
      </c>
      <c r="D21" s="17" t="s">
        <v>40</v>
      </c>
      <c r="E21" s="17" t="str">
        <f t="shared" si="0"/>
        <v>8</v>
      </c>
      <c r="F21" s="16" t="s">
        <v>26</v>
      </c>
      <c r="G21" s="18">
        <v>2.9</v>
      </c>
      <c r="H21" s="20">
        <v>89.79</v>
      </c>
      <c r="I21" s="18">
        <f t="shared" si="5"/>
        <v>18.33</v>
      </c>
      <c r="J21" s="20">
        <v>71.46</v>
      </c>
      <c r="K21" s="42">
        <f t="shared" si="2"/>
        <v>6519.79779175501</v>
      </c>
      <c r="L21" s="42">
        <f t="shared" si="3"/>
        <v>8192.17245622281</v>
      </c>
      <c r="M21" s="43">
        <v>585412.643721682</v>
      </c>
      <c r="N21" s="44"/>
      <c r="O21" s="16" t="s">
        <v>22</v>
      </c>
      <c r="P21" s="45" t="s">
        <v>23</v>
      </c>
      <c r="Q21" s="51"/>
    </row>
    <row r="22" s="1" customFormat="1" ht="23.25" customHeight="1" spans="1:17">
      <c r="A22" s="16">
        <v>17</v>
      </c>
      <c r="B22" s="16" t="s">
        <v>24</v>
      </c>
      <c r="C22" s="17">
        <v>1006</v>
      </c>
      <c r="D22" s="17" t="s">
        <v>41</v>
      </c>
      <c r="E22" s="17" t="str">
        <f t="shared" ref="E22:E57" si="6">LEFT(C22,2)</f>
        <v>10</v>
      </c>
      <c r="F22" s="16" t="s">
        <v>26</v>
      </c>
      <c r="G22" s="18">
        <v>2.9</v>
      </c>
      <c r="H22" s="20">
        <v>89.79</v>
      </c>
      <c r="I22" s="18">
        <f t="shared" si="5"/>
        <v>18.33</v>
      </c>
      <c r="J22" s="20">
        <v>71.46</v>
      </c>
      <c r="K22" s="42">
        <f t="shared" si="2"/>
        <v>6559.7640697558</v>
      </c>
      <c r="L22" s="42">
        <f t="shared" si="3"/>
        <v>8242.39036976453</v>
      </c>
      <c r="M22" s="43">
        <v>589001.215823373</v>
      </c>
      <c r="N22" s="44"/>
      <c r="O22" s="16" t="s">
        <v>22</v>
      </c>
      <c r="P22" s="45" t="s">
        <v>23</v>
      </c>
      <c r="Q22" s="51"/>
    </row>
    <row r="23" s="1" customFormat="1" ht="23.25" customHeight="1" spans="1:17">
      <c r="A23" s="16">
        <v>18</v>
      </c>
      <c r="B23" s="16" t="s">
        <v>24</v>
      </c>
      <c r="C23" s="17">
        <v>1106</v>
      </c>
      <c r="D23" s="17" t="s">
        <v>42</v>
      </c>
      <c r="E23" s="17" t="str">
        <f t="shared" si="6"/>
        <v>11</v>
      </c>
      <c r="F23" s="16" t="s">
        <v>21</v>
      </c>
      <c r="G23" s="18">
        <v>2.9</v>
      </c>
      <c r="H23" s="20">
        <v>89.79</v>
      </c>
      <c r="I23" s="18">
        <f t="shared" si="5"/>
        <v>18.33</v>
      </c>
      <c r="J23" s="20">
        <v>71.46</v>
      </c>
      <c r="K23" s="42">
        <f t="shared" si="2"/>
        <v>6579.7472087562</v>
      </c>
      <c r="L23" s="42">
        <f t="shared" si="3"/>
        <v>8267.49932653539</v>
      </c>
      <c r="M23" s="43">
        <v>590795.501874219</v>
      </c>
      <c r="N23" s="44"/>
      <c r="O23" s="16" t="s">
        <v>22</v>
      </c>
      <c r="P23" s="45" t="s">
        <v>23</v>
      </c>
      <c r="Q23" s="51"/>
    </row>
    <row r="24" s="1" customFormat="1" ht="23.25" customHeight="1" spans="1:17">
      <c r="A24" s="16">
        <v>19</v>
      </c>
      <c r="B24" s="16" t="s">
        <v>24</v>
      </c>
      <c r="C24" s="17">
        <v>1206</v>
      </c>
      <c r="D24" s="17" t="s">
        <v>43</v>
      </c>
      <c r="E24" s="17" t="str">
        <f t="shared" si="6"/>
        <v>12</v>
      </c>
      <c r="F24" s="16" t="s">
        <v>26</v>
      </c>
      <c r="G24" s="18">
        <v>2.9</v>
      </c>
      <c r="H24" s="20">
        <v>89.79</v>
      </c>
      <c r="I24" s="18">
        <f t="shared" si="5"/>
        <v>18.33</v>
      </c>
      <c r="J24" s="20">
        <v>71.46</v>
      </c>
      <c r="K24" s="42">
        <f t="shared" si="2"/>
        <v>6600.78455790316</v>
      </c>
      <c r="L24" s="42">
        <f t="shared" si="3"/>
        <v>8293.93290587916</v>
      </c>
      <c r="M24" s="43">
        <v>592684.445454125</v>
      </c>
      <c r="N24" s="44"/>
      <c r="O24" s="16" t="s">
        <v>22</v>
      </c>
      <c r="P24" s="45" t="s">
        <v>23</v>
      </c>
      <c r="Q24" s="51"/>
    </row>
    <row r="25" s="1" customFormat="1" ht="23.25" customHeight="1" spans="1:17">
      <c r="A25" s="16">
        <v>20</v>
      </c>
      <c r="B25" s="16" t="s">
        <v>24</v>
      </c>
      <c r="C25" s="17">
        <v>1401</v>
      </c>
      <c r="D25" s="17" t="s">
        <v>44</v>
      </c>
      <c r="E25" s="17" t="str">
        <f t="shared" si="6"/>
        <v>14</v>
      </c>
      <c r="F25" s="16" t="s">
        <v>26</v>
      </c>
      <c r="G25" s="18">
        <v>2.9</v>
      </c>
      <c r="H25" s="19">
        <v>89.79</v>
      </c>
      <c r="I25" s="18">
        <f t="shared" si="5"/>
        <v>18.33</v>
      </c>
      <c r="J25" s="19">
        <v>71.46</v>
      </c>
      <c r="K25" s="42">
        <f t="shared" si="2"/>
        <v>6901.6046257708</v>
      </c>
      <c r="L25" s="42">
        <f t="shared" si="3"/>
        <v>8671.91546806549</v>
      </c>
      <c r="M25" s="43">
        <v>619695.07934796</v>
      </c>
      <c r="N25" s="44"/>
      <c r="O25" s="16" t="s">
        <v>22</v>
      </c>
      <c r="P25" s="45" t="s">
        <v>23</v>
      </c>
      <c r="Q25" s="51"/>
    </row>
    <row r="26" s="1" customFormat="1" ht="23.25" customHeight="1" spans="1:17">
      <c r="A26" s="16">
        <v>21</v>
      </c>
      <c r="B26" s="16" t="s">
        <v>24</v>
      </c>
      <c r="C26" s="17">
        <v>1403</v>
      </c>
      <c r="D26" s="17" t="s">
        <v>45</v>
      </c>
      <c r="E26" s="17" t="str">
        <f t="shared" si="6"/>
        <v>14</v>
      </c>
      <c r="F26" s="16" t="s">
        <v>21</v>
      </c>
      <c r="G26" s="18">
        <v>2.9</v>
      </c>
      <c r="H26" s="19">
        <v>100.65</v>
      </c>
      <c r="I26" s="18">
        <f t="shared" si="5"/>
        <v>20.55</v>
      </c>
      <c r="J26" s="19">
        <v>80.1</v>
      </c>
      <c r="K26" s="42">
        <f t="shared" si="2"/>
        <v>7013.06906309665</v>
      </c>
      <c r="L26" s="42">
        <f t="shared" si="3"/>
        <v>8812.3021373368</v>
      </c>
      <c r="M26" s="43">
        <v>705865.401200678</v>
      </c>
      <c r="N26" s="44"/>
      <c r="O26" s="16" t="s">
        <v>22</v>
      </c>
      <c r="P26" s="45" t="s">
        <v>23</v>
      </c>
      <c r="Q26" s="51"/>
    </row>
    <row r="27" s="1" customFormat="1" ht="23.25" customHeight="1" spans="1:17">
      <c r="A27" s="16">
        <v>22</v>
      </c>
      <c r="B27" s="16" t="s">
        <v>24</v>
      </c>
      <c r="C27" s="17">
        <v>1404</v>
      </c>
      <c r="D27" s="17" t="s">
        <v>46</v>
      </c>
      <c r="E27" s="17" t="str">
        <f t="shared" si="6"/>
        <v>14</v>
      </c>
      <c r="F27" s="16" t="s">
        <v>21</v>
      </c>
      <c r="G27" s="18">
        <v>2.9</v>
      </c>
      <c r="H27" s="19">
        <v>100.65</v>
      </c>
      <c r="I27" s="18">
        <f t="shared" ref="I27:I34" si="7">H27-J27</f>
        <v>20.55</v>
      </c>
      <c r="J27" s="19">
        <v>80.1</v>
      </c>
      <c r="K27" s="42">
        <f t="shared" si="2"/>
        <v>6860.56787867322</v>
      </c>
      <c r="L27" s="42">
        <f t="shared" si="3"/>
        <v>8620.67611720924</v>
      </c>
      <c r="M27" s="43">
        <v>690516.15698846</v>
      </c>
      <c r="N27" s="44"/>
      <c r="O27" s="16" t="s">
        <v>22</v>
      </c>
      <c r="P27" s="45" t="s">
        <v>23</v>
      </c>
      <c r="Q27" s="51"/>
    </row>
    <row r="28" s="1" customFormat="1" ht="23.25" customHeight="1" spans="1:17">
      <c r="A28" s="16">
        <v>23</v>
      </c>
      <c r="B28" s="16" t="s">
        <v>24</v>
      </c>
      <c r="C28" s="17">
        <v>1406</v>
      </c>
      <c r="D28" s="17" t="s">
        <v>47</v>
      </c>
      <c r="E28" s="17" t="str">
        <f t="shared" si="6"/>
        <v>14</v>
      </c>
      <c r="F28" s="16" t="s">
        <v>26</v>
      </c>
      <c r="G28" s="18">
        <v>2.9</v>
      </c>
      <c r="H28" s="19">
        <v>89.79</v>
      </c>
      <c r="I28" s="18">
        <f t="shared" si="7"/>
        <v>18.33</v>
      </c>
      <c r="J28" s="19">
        <v>71.46</v>
      </c>
      <c r="K28" s="42">
        <f t="shared" si="2"/>
        <v>6849.03493035616</v>
      </c>
      <c r="L28" s="42">
        <f t="shared" si="3"/>
        <v>8605.86127059445</v>
      </c>
      <c r="M28" s="47">
        <v>614974.84639668</v>
      </c>
      <c r="N28" s="44"/>
      <c r="O28" s="16" t="s">
        <v>22</v>
      </c>
      <c r="P28" s="45" t="s">
        <v>23</v>
      </c>
      <c r="Q28" s="51"/>
    </row>
    <row r="29" s="1" customFormat="1" ht="23.25" customHeight="1" spans="1:17">
      <c r="A29" s="16">
        <v>24</v>
      </c>
      <c r="B29" s="16" t="s">
        <v>24</v>
      </c>
      <c r="C29" s="17">
        <v>1506</v>
      </c>
      <c r="D29" s="17" t="s">
        <v>48</v>
      </c>
      <c r="E29" s="17" t="str">
        <f t="shared" si="6"/>
        <v>15</v>
      </c>
      <c r="F29" s="16" t="s">
        <v>26</v>
      </c>
      <c r="G29" s="18">
        <v>2.9</v>
      </c>
      <c r="H29" s="19">
        <v>89.79</v>
      </c>
      <c r="I29" s="18">
        <f t="shared" si="7"/>
        <v>18.33</v>
      </c>
      <c r="J29" s="19">
        <v>71.46</v>
      </c>
      <c r="K29" s="42">
        <f t="shared" si="2"/>
        <v>6661.78818505092</v>
      </c>
      <c r="L29" s="42">
        <f t="shared" si="3"/>
        <v>8370.58439876465</v>
      </c>
      <c r="M29" s="47">
        <v>598161.961135722</v>
      </c>
      <c r="N29" s="44"/>
      <c r="O29" s="16" t="s">
        <v>22</v>
      </c>
      <c r="P29" s="45" t="s">
        <v>23</v>
      </c>
      <c r="Q29" s="51"/>
    </row>
    <row r="30" s="1" customFormat="1" ht="23.25" customHeight="1" spans="1:17">
      <c r="A30" s="16">
        <v>25</v>
      </c>
      <c r="B30" s="16" t="s">
        <v>24</v>
      </c>
      <c r="C30" s="17">
        <v>1606</v>
      </c>
      <c r="D30" s="17" t="s">
        <v>49</v>
      </c>
      <c r="E30" s="17" t="str">
        <f t="shared" si="6"/>
        <v>16</v>
      </c>
      <c r="F30" s="16" t="s">
        <v>26</v>
      </c>
      <c r="G30" s="18">
        <v>2.9</v>
      </c>
      <c r="H30" s="19">
        <v>89.79</v>
      </c>
      <c r="I30" s="18">
        <f t="shared" si="7"/>
        <v>18.33</v>
      </c>
      <c r="J30" s="18">
        <v>71.46</v>
      </c>
      <c r="K30" s="42">
        <f t="shared" si="2"/>
        <v>6681.77132405132</v>
      </c>
      <c r="L30" s="42">
        <f t="shared" si="3"/>
        <v>8395.69335553552</v>
      </c>
      <c r="M30" s="47">
        <v>599956.247186568</v>
      </c>
      <c r="N30" s="44"/>
      <c r="O30" s="16" t="s">
        <v>22</v>
      </c>
      <c r="P30" s="45" t="s">
        <v>23</v>
      </c>
      <c r="Q30" s="51"/>
    </row>
    <row r="31" s="1" customFormat="1" ht="23.25" customHeight="1" spans="1:17">
      <c r="A31" s="16">
        <v>26</v>
      </c>
      <c r="B31" s="16" t="s">
        <v>24</v>
      </c>
      <c r="C31" s="17">
        <v>1701</v>
      </c>
      <c r="D31" s="17" t="s">
        <v>50</v>
      </c>
      <c r="E31" s="17" t="str">
        <f t="shared" si="6"/>
        <v>17</v>
      </c>
      <c r="F31" s="16" t="s">
        <v>21</v>
      </c>
      <c r="G31" s="18">
        <v>2.9</v>
      </c>
      <c r="H31" s="19">
        <v>89.79</v>
      </c>
      <c r="I31" s="18">
        <f t="shared" si="7"/>
        <v>18.33</v>
      </c>
      <c r="J31" s="18">
        <v>71.46</v>
      </c>
      <c r="K31" s="42">
        <f t="shared" si="2"/>
        <v>6753.29362577256</v>
      </c>
      <c r="L31" s="42">
        <f t="shared" si="3"/>
        <v>8485.56163809289</v>
      </c>
      <c r="M31" s="47">
        <v>606378.234658118</v>
      </c>
      <c r="N31" s="44"/>
      <c r="O31" s="16" t="s">
        <v>22</v>
      </c>
      <c r="P31" s="45" t="s">
        <v>23</v>
      </c>
      <c r="Q31" s="51"/>
    </row>
    <row r="32" s="1" customFormat="1" ht="23.25" customHeight="1" spans="1:17">
      <c r="A32" s="16">
        <v>27</v>
      </c>
      <c r="B32" s="16" t="s">
        <v>24</v>
      </c>
      <c r="C32" s="17">
        <v>1706</v>
      </c>
      <c r="D32" s="17" t="s">
        <v>51</v>
      </c>
      <c r="E32" s="17" t="str">
        <f t="shared" si="6"/>
        <v>17</v>
      </c>
      <c r="F32" s="16" t="s">
        <v>21</v>
      </c>
      <c r="G32" s="18">
        <v>2.9</v>
      </c>
      <c r="H32" s="19">
        <v>89.79</v>
      </c>
      <c r="I32" s="18">
        <f t="shared" si="7"/>
        <v>18.33</v>
      </c>
      <c r="J32" s="18">
        <v>71.46</v>
      </c>
      <c r="K32" s="42">
        <f t="shared" si="2"/>
        <v>6701.75446305172</v>
      </c>
      <c r="L32" s="42">
        <f t="shared" si="3"/>
        <v>8420.80231230638</v>
      </c>
      <c r="M32" s="47">
        <v>601750.533237414</v>
      </c>
      <c r="N32" s="44"/>
      <c r="O32" s="16" t="s">
        <v>22</v>
      </c>
      <c r="P32" s="45" t="s">
        <v>23</v>
      </c>
      <c r="Q32" s="51"/>
    </row>
    <row r="33" s="1" customFormat="1" ht="23.25" customHeight="1" spans="1:17">
      <c r="A33" s="16">
        <v>28</v>
      </c>
      <c r="B33" s="16" t="s">
        <v>52</v>
      </c>
      <c r="C33" s="17">
        <v>1801</v>
      </c>
      <c r="D33" s="17" t="s">
        <v>53</v>
      </c>
      <c r="E33" s="17" t="str">
        <f t="shared" si="6"/>
        <v>18</v>
      </c>
      <c r="F33" s="16" t="s">
        <v>21</v>
      </c>
      <c r="G33" s="18">
        <v>2.9</v>
      </c>
      <c r="H33" s="19">
        <v>90.01</v>
      </c>
      <c r="I33" s="18">
        <f t="shared" si="7"/>
        <v>18.55</v>
      </c>
      <c r="J33" s="18">
        <v>71.46</v>
      </c>
      <c r="K33" s="42">
        <f t="shared" si="2"/>
        <v>6455.95299968893</v>
      </c>
      <c r="L33" s="42">
        <f t="shared" si="3"/>
        <v>8131.82660931991</v>
      </c>
      <c r="M33" s="47">
        <v>581100.329502</v>
      </c>
      <c r="N33" s="44"/>
      <c r="O33" s="16" t="s">
        <v>22</v>
      </c>
      <c r="P33" s="45" t="s">
        <v>23</v>
      </c>
      <c r="Q33" s="51"/>
    </row>
    <row r="34" s="1" customFormat="1" ht="23.25" customHeight="1" spans="1:17">
      <c r="A34" s="16">
        <v>29</v>
      </c>
      <c r="B34" s="16" t="s">
        <v>19</v>
      </c>
      <c r="C34" s="17">
        <v>1805</v>
      </c>
      <c r="D34" s="17" t="s">
        <v>54</v>
      </c>
      <c r="E34" s="17" t="str">
        <f t="shared" si="6"/>
        <v>18</v>
      </c>
      <c r="F34" s="16" t="s">
        <v>26</v>
      </c>
      <c r="G34" s="18">
        <v>2.9</v>
      </c>
      <c r="H34" s="19">
        <v>90.01</v>
      </c>
      <c r="I34" s="18">
        <f t="shared" si="7"/>
        <v>18.55</v>
      </c>
      <c r="J34" s="19">
        <v>71.46</v>
      </c>
      <c r="K34" s="42">
        <f t="shared" si="2"/>
        <v>6402.6016600771</v>
      </c>
      <c r="L34" s="42">
        <f t="shared" si="3"/>
        <v>8064.62602048055</v>
      </c>
      <c r="M34" s="47">
        <v>576298.17542354</v>
      </c>
      <c r="N34" s="44"/>
      <c r="O34" s="16" t="s">
        <v>22</v>
      </c>
      <c r="P34" s="45" t="s">
        <v>23</v>
      </c>
      <c r="Q34" s="51"/>
    </row>
    <row r="35" s="1" customFormat="1" ht="23.25" customHeight="1" spans="1:17">
      <c r="A35" s="16">
        <v>30</v>
      </c>
      <c r="B35" s="16" t="s">
        <v>24</v>
      </c>
      <c r="C35" s="17">
        <v>1801</v>
      </c>
      <c r="D35" s="17" t="s">
        <v>55</v>
      </c>
      <c r="E35" s="17" t="str">
        <f t="shared" si="6"/>
        <v>18</v>
      </c>
      <c r="F35" s="16" t="s">
        <v>26</v>
      </c>
      <c r="G35" s="18">
        <v>2.9</v>
      </c>
      <c r="H35" s="19">
        <v>89.79</v>
      </c>
      <c r="I35" s="18">
        <f t="shared" ref="I35:I57" si="8">H35-J35</f>
        <v>18.33</v>
      </c>
      <c r="J35" s="19">
        <v>71.46</v>
      </c>
      <c r="K35" s="42">
        <f t="shared" si="2"/>
        <v>7035.0621804878</v>
      </c>
      <c r="L35" s="42">
        <f t="shared" si="3"/>
        <v>8839.60583803527</v>
      </c>
      <c r="M35" s="47">
        <v>631678.233186</v>
      </c>
      <c r="N35" s="44"/>
      <c r="O35" s="16" t="s">
        <v>22</v>
      </c>
      <c r="P35" s="45" t="s">
        <v>23</v>
      </c>
      <c r="Q35" s="51"/>
    </row>
    <row r="36" s="1" customFormat="1" ht="23.25" customHeight="1" spans="1:17">
      <c r="A36" s="16">
        <v>31</v>
      </c>
      <c r="B36" s="16" t="s">
        <v>24</v>
      </c>
      <c r="C36" s="17">
        <v>1803</v>
      </c>
      <c r="D36" s="17" t="s">
        <v>56</v>
      </c>
      <c r="E36" s="17" t="str">
        <f t="shared" si="6"/>
        <v>18</v>
      </c>
      <c r="F36" s="16" t="s">
        <v>21</v>
      </c>
      <c r="G36" s="18">
        <v>2.9</v>
      </c>
      <c r="H36" s="19">
        <v>100.65</v>
      </c>
      <c r="I36" s="18">
        <f t="shared" si="8"/>
        <v>20.55</v>
      </c>
      <c r="J36" s="19">
        <v>80.1</v>
      </c>
      <c r="K36" s="42">
        <f t="shared" si="2"/>
        <v>7075.12912437462</v>
      </c>
      <c r="L36" s="42">
        <f t="shared" si="3"/>
        <v>8890.28397463553</v>
      </c>
      <c r="M36" s="47">
        <v>712111.746368306</v>
      </c>
      <c r="N36" s="44"/>
      <c r="O36" s="16" t="s">
        <v>22</v>
      </c>
      <c r="P36" s="45" t="s">
        <v>23</v>
      </c>
      <c r="Q36" s="51"/>
    </row>
    <row r="37" s="1" customFormat="1" ht="23.25" customHeight="1" spans="1:17">
      <c r="A37" s="16">
        <v>32</v>
      </c>
      <c r="B37" s="16" t="s">
        <v>24</v>
      </c>
      <c r="C37" s="17">
        <v>1804</v>
      </c>
      <c r="D37" s="17" t="s">
        <v>57</v>
      </c>
      <c r="E37" s="17" t="str">
        <f t="shared" si="6"/>
        <v>18</v>
      </c>
      <c r="F37" s="16" t="s">
        <v>21</v>
      </c>
      <c r="G37" s="18">
        <v>2.9</v>
      </c>
      <c r="H37" s="19">
        <v>100.65</v>
      </c>
      <c r="I37" s="18">
        <f t="shared" si="8"/>
        <v>20.55</v>
      </c>
      <c r="J37" s="18">
        <v>80.1</v>
      </c>
      <c r="K37" s="42">
        <f t="shared" si="2"/>
        <v>6922.61749037024</v>
      </c>
      <c r="L37" s="42">
        <f t="shared" si="3"/>
        <v>8698.64482404201</v>
      </c>
      <c r="M37" s="47">
        <v>696761.450405765</v>
      </c>
      <c r="N37" s="44"/>
      <c r="O37" s="16" t="s">
        <v>22</v>
      </c>
      <c r="P37" s="45" t="s">
        <v>23</v>
      </c>
      <c r="Q37" s="51"/>
    </row>
    <row r="38" s="1" customFormat="1" ht="23.25" customHeight="1" spans="1:17">
      <c r="A38" s="16">
        <v>33</v>
      </c>
      <c r="B38" s="16" t="s">
        <v>24</v>
      </c>
      <c r="C38" s="17">
        <v>1806</v>
      </c>
      <c r="D38" s="17" t="s">
        <v>58</v>
      </c>
      <c r="E38" s="17" t="str">
        <f t="shared" si="6"/>
        <v>18</v>
      </c>
      <c r="F38" s="16" t="s">
        <v>26</v>
      </c>
      <c r="G38" s="18">
        <v>2.9</v>
      </c>
      <c r="H38" s="19">
        <v>89.79</v>
      </c>
      <c r="I38" s="18">
        <f t="shared" si="8"/>
        <v>18.33</v>
      </c>
      <c r="J38" s="18">
        <v>71.46</v>
      </c>
      <c r="K38" s="42">
        <f t="shared" si="2"/>
        <v>6912.13127307985</v>
      </c>
      <c r="L38" s="42">
        <f t="shared" si="3"/>
        <v>8685.14227553652</v>
      </c>
      <c r="M38" s="47">
        <v>620640.26700984</v>
      </c>
      <c r="N38" s="44"/>
      <c r="O38" s="16" t="s">
        <v>22</v>
      </c>
      <c r="P38" s="45" t="s">
        <v>23</v>
      </c>
      <c r="Q38" s="51"/>
    </row>
    <row r="39" s="1" customFormat="1" ht="23.25" customHeight="1" spans="1:17">
      <c r="A39" s="16">
        <v>34</v>
      </c>
      <c r="B39" s="16" t="s">
        <v>24</v>
      </c>
      <c r="C39" s="17">
        <v>1901</v>
      </c>
      <c r="D39" s="17" t="s">
        <v>59</v>
      </c>
      <c r="E39" s="17" t="str">
        <f t="shared" si="6"/>
        <v>19</v>
      </c>
      <c r="F39" s="16" t="s">
        <v>26</v>
      </c>
      <c r="G39" s="18">
        <v>2.9</v>
      </c>
      <c r="H39" s="19">
        <v>89.79</v>
      </c>
      <c r="I39" s="18">
        <f t="shared" si="8"/>
        <v>18.33</v>
      </c>
      <c r="J39" s="18">
        <v>71.46</v>
      </c>
      <c r="K39" s="42">
        <f t="shared" ref="K39:K58" si="9">M39/H39</f>
        <v>6733.31048677216</v>
      </c>
      <c r="L39" s="42">
        <f t="shared" ref="L39:L58" si="10">M39/J39</f>
        <v>8460.45268132203</v>
      </c>
      <c r="M39" s="47">
        <v>604583.948607272</v>
      </c>
      <c r="N39" s="44"/>
      <c r="O39" s="16" t="s">
        <v>22</v>
      </c>
      <c r="P39" s="45" t="s">
        <v>23</v>
      </c>
      <c r="Q39" s="51"/>
    </row>
    <row r="40" s="1" customFormat="1" ht="23.25" customHeight="1" spans="1:17">
      <c r="A40" s="16">
        <v>35</v>
      </c>
      <c r="B40" s="16" t="s">
        <v>24</v>
      </c>
      <c r="C40" s="17">
        <v>1906</v>
      </c>
      <c r="D40" s="17" t="s">
        <v>60</v>
      </c>
      <c r="E40" s="17" t="str">
        <f t="shared" si="6"/>
        <v>19</v>
      </c>
      <c r="F40" s="16" t="s">
        <v>26</v>
      </c>
      <c r="G40" s="18">
        <v>2.9</v>
      </c>
      <c r="H40" s="19">
        <v>89.79</v>
      </c>
      <c r="I40" s="18">
        <f t="shared" si="8"/>
        <v>18.33</v>
      </c>
      <c r="J40" s="18">
        <v>71.46</v>
      </c>
      <c r="K40" s="42">
        <f t="shared" si="9"/>
        <v>6681.77132405132</v>
      </c>
      <c r="L40" s="42">
        <f t="shared" si="10"/>
        <v>8395.69335553552</v>
      </c>
      <c r="M40" s="47">
        <v>599956.247186568</v>
      </c>
      <c r="N40" s="44"/>
      <c r="O40" s="16" t="s">
        <v>22</v>
      </c>
      <c r="P40" s="45" t="s">
        <v>23</v>
      </c>
      <c r="Q40" s="51"/>
    </row>
    <row r="41" s="1" customFormat="1" ht="23.25" customHeight="1" spans="1:17">
      <c r="A41" s="16">
        <v>36</v>
      </c>
      <c r="B41" s="16" t="s">
        <v>24</v>
      </c>
      <c r="C41" s="17">
        <v>2001</v>
      </c>
      <c r="D41" s="17" t="s">
        <v>61</v>
      </c>
      <c r="E41" s="17" t="str">
        <f t="shared" si="6"/>
        <v>20</v>
      </c>
      <c r="F41" s="16" t="s">
        <v>26</v>
      </c>
      <c r="G41" s="18">
        <v>2.9</v>
      </c>
      <c r="H41" s="19">
        <v>89.79</v>
      </c>
      <c r="I41" s="18">
        <f t="shared" si="8"/>
        <v>18.33</v>
      </c>
      <c r="J41" s="18">
        <v>71.46</v>
      </c>
      <c r="K41" s="42">
        <f t="shared" si="9"/>
        <v>6713.32734777176</v>
      </c>
      <c r="L41" s="42">
        <f t="shared" si="10"/>
        <v>8435.34372455116</v>
      </c>
      <c r="M41" s="47">
        <v>602789.662556426</v>
      </c>
      <c r="N41" s="44"/>
      <c r="O41" s="16" t="s">
        <v>22</v>
      </c>
      <c r="P41" s="45" t="s">
        <v>23</v>
      </c>
      <c r="Q41" s="51"/>
    </row>
    <row r="42" s="1" customFormat="1" ht="23.25" customHeight="1" spans="1:17">
      <c r="A42" s="16">
        <v>37</v>
      </c>
      <c r="B42" s="16" t="s">
        <v>24</v>
      </c>
      <c r="C42" s="17">
        <v>2004</v>
      </c>
      <c r="D42" s="17" t="s">
        <v>62</v>
      </c>
      <c r="E42" s="17" t="str">
        <f t="shared" si="6"/>
        <v>20</v>
      </c>
      <c r="F42" s="16" t="s">
        <v>21</v>
      </c>
      <c r="G42" s="18">
        <v>2.9</v>
      </c>
      <c r="H42" s="19">
        <v>100.65</v>
      </c>
      <c r="I42" s="18">
        <f t="shared" si="8"/>
        <v>20.55</v>
      </c>
      <c r="J42" s="18">
        <v>80.1</v>
      </c>
      <c r="K42" s="42">
        <f t="shared" si="9"/>
        <v>7167.85870574871</v>
      </c>
      <c r="L42" s="42">
        <f t="shared" si="10"/>
        <v>9006.80372950822</v>
      </c>
      <c r="M42" s="47">
        <v>721444.978733608</v>
      </c>
      <c r="N42" s="44"/>
      <c r="O42" s="16" t="s">
        <v>22</v>
      </c>
      <c r="P42" s="45" t="s">
        <v>23</v>
      </c>
      <c r="Q42" s="51"/>
    </row>
    <row r="43" s="1" customFormat="1" ht="23.25" customHeight="1" spans="1:17">
      <c r="A43" s="16">
        <v>38</v>
      </c>
      <c r="B43" s="16" t="s">
        <v>24</v>
      </c>
      <c r="C43" s="17">
        <v>2006</v>
      </c>
      <c r="D43" s="17" t="s">
        <v>63</v>
      </c>
      <c r="E43" s="17" t="str">
        <f t="shared" si="6"/>
        <v>20</v>
      </c>
      <c r="F43" s="16" t="s">
        <v>26</v>
      </c>
      <c r="G43" s="18">
        <v>2.9</v>
      </c>
      <c r="H43" s="19">
        <v>89.79</v>
      </c>
      <c r="I43" s="18">
        <f t="shared" si="8"/>
        <v>18.33</v>
      </c>
      <c r="J43" s="18">
        <v>71.46</v>
      </c>
      <c r="K43" s="42">
        <f t="shared" si="9"/>
        <v>6661.78818505092</v>
      </c>
      <c r="L43" s="42">
        <f t="shared" si="10"/>
        <v>8370.58439876465</v>
      </c>
      <c r="M43" s="47">
        <v>598161.961135722</v>
      </c>
      <c r="N43" s="44"/>
      <c r="O43" s="16" t="s">
        <v>22</v>
      </c>
      <c r="P43" s="45" t="s">
        <v>23</v>
      </c>
      <c r="Q43" s="51"/>
    </row>
    <row r="44" s="1" customFormat="1" ht="23.25" customHeight="1" spans="1:17">
      <c r="A44" s="16">
        <v>39</v>
      </c>
      <c r="B44" s="16" t="s">
        <v>24</v>
      </c>
      <c r="C44" s="17">
        <v>2101</v>
      </c>
      <c r="D44" s="17" t="s">
        <v>64</v>
      </c>
      <c r="E44" s="17" t="str">
        <f t="shared" si="6"/>
        <v>21</v>
      </c>
      <c r="F44" s="16" t="s">
        <v>26</v>
      </c>
      <c r="G44" s="18">
        <v>2.9</v>
      </c>
      <c r="H44" s="19">
        <v>89.79</v>
      </c>
      <c r="I44" s="18">
        <f t="shared" si="8"/>
        <v>18.33</v>
      </c>
      <c r="J44" s="18">
        <v>71.46</v>
      </c>
      <c r="K44" s="42">
        <f t="shared" si="9"/>
        <v>6692.2899986248</v>
      </c>
      <c r="L44" s="42">
        <f t="shared" si="10"/>
        <v>8408.9101452074</v>
      </c>
      <c r="M44" s="47">
        <v>600900.718976521</v>
      </c>
      <c r="N44" s="44"/>
      <c r="O44" s="16" t="s">
        <v>22</v>
      </c>
      <c r="P44" s="45" t="s">
        <v>23</v>
      </c>
      <c r="Q44" s="51"/>
    </row>
    <row r="45" s="1" customFormat="1" ht="23.25" customHeight="1" spans="1:17">
      <c r="A45" s="16">
        <v>40</v>
      </c>
      <c r="B45" s="16" t="s">
        <v>24</v>
      </c>
      <c r="C45" s="17">
        <v>2106</v>
      </c>
      <c r="D45" s="17" t="s">
        <v>65</v>
      </c>
      <c r="E45" s="17" t="str">
        <f t="shared" si="6"/>
        <v>21</v>
      </c>
      <c r="F45" s="16" t="s">
        <v>26</v>
      </c>
      <c r="G45" s="18">
        <v>2.9</v>
      </c>
      <c r="H45" s="19">
        <v>89.79</v>
      </c>
      <c r="I45" s="18">
        <f t="shared" si="8"/>
        <v>18.33</v>
      </c>
      <c r="J45" s="18">
        <v>71.46</v>
      </c>
      <c r="K45" s="42">
        <f t="shared" si="9"/>
        <v>6641.80504605052</v>
      </c>
      <c r="L45" s="42">
        <f t="shared" si="10"/>
        <v>8345.47544199379</v>
      </c>
      <c r="M45" s="47">
        <v>596367.675084876</v>
      </c>
      <c r="N45" s="44"/>
      <c r="O45" s="16" t="s">
        <v>22</v>
      </c>
      <c r="P45" s="45" t="s">
        <v>23</v>
      </c>
      <c r="Q45" s="51"/>
    </row>
    <row r="46" s="1" customFormat="1" ht="23.25" customHeight="1" spans="1:17">
      <c r="A46" s="16">
        <v>41</v>
      </c>
      <c r="B46" s="16" t="s">
        <v>24</v>
      </c>
      <c r="C46" s="17">
        <v>2201</v>
      </c>
      <c r="D46" s="17" t="s">
        <v>66</v>
      </c>
      <c r="E46" s="17" t="str">
        <f t="shared" si="6"/>
        <v>22</v>
      </c>
      <c r="F46" s="16" t="s">
        <v>26</v>
      </c>
      <c r="G46" s="18">
        <v>2.9</v>
      </c>
      <c r="H46" s="19">
        <v>89.79</v>
      </c>
      <c r="I46" s="18">
        <f t="shared" si="8"/>
        <v>18.33</v>
      </c>
      <c r="J46" s="18">
        <v>71.46</v>
      </c>
      <c r="K46" s="42">
        <f t="shared" si="9"/>
        <v>6672.3068596244</v>
      </c>
      <c r="L46" s="42">
        <f t="shared" si="10"/>
        <v>8383.80118843654</v>
      </c>
      <c r="M46" s="47">
        <v>599106.432925675</v>
      </c>
      <c r="N46" s="44"/>
      <c r="O46" s="16" t="s">
        <v>22</v>
      </c>
      <c r="P46" s="45" t="s">
        <v>23</v>
      </c>
      <c r="Q46" s="51"/>
    </row>
    <row r="47" s="1" customFormat="1" ht="23.25" customHeight="1" spans="1:17">
      <c r="A47" s="16">
        <v>42</v>
      </c>
      <c r="B47" s="16" t="s">
        <v>24</v>
      </c>
      <c r="C47" s="17">
        <v>2206</v>
      </c>
      <c r="D47" s="17" t="s">
        <v>67</v>
      </c>
      <c r="E47" s="17" t="str">
        <f t="shared" si="6"/>
        <v>22</v>
      </c>
      <c r="F47" s="16" t="s">
        <v>26</v>
      </c>
      <c r="G47" s="18">
        <v>2.9</v>
      </c>
      <c r="H47" s="19">
        <v>89.79</v>
      </c>
      <c r="I47" s="18">
        <f t="shared" si="8"/>
        <v>18.33</v>
      </c>
      <c r="J47" s="18">
        <v>71.46</v>
      </c>
      <c r="K47" s="42">
        <f t="shared" si="9"/>
        <v>6621.82190705012</v>
      </c>
      <c r="L47" s="42">
        <f t="shared" si="10"/>
        <v>8320.36648522292</v>
      </c>
      <c r="M47" s="47">
        <v>594573.38903403</v>
      </c>
      <c r="N47" s="44"/>
      <c r="O47" s="16" t="s">
        <v>22</v>
      </c>
      <c r="P47" s="45" t="s">
        <v>23</v>
      </c>
      <c r="Q47" s="51"/>
    </row>
    <row r="48" s="1" customFormat="1" ht="23.25" customHeight="1" spans="1:17">
      <c r="A48" s="16">
        <v>43</v>
      </c>
      <c r="B48" s="16" t="s">
        <v>24</v>
      </c>
      <c r="C48" s="17">
        <v>2401</v>
      </c>
      <c r="D48" s="17" t="s">
        <v>68</v>
      </c>
      <c r="E48" s="17" t="str">
        <f t="shared" si="6"/>
        <v>24</v>
      </c>
      <c r="F48" s="16" t="s">
        <v>26</v>
      </c>
      <c r="G48" s="18">
        <v>2.9</v>
      </c>
      <c r="H48" s="19">
        <v>89.79</v>
      </c>
      <c r="I48" s="18">
        <f t="shared" si="8"/>
        <v>18.33</v>
      </c>
      <c r="J48" s="18">
        <v>71.46</v>
      </c>
      <c r="K48" s="42">
        <f t="shared" si="9"/>
        <v>6631.28637147703</v>
      </c>
      <c r="L48" s="42">
        <f t="shared" si="10"/>
        <v>8332.2586523219</v>
      </c>
      <c r="M48" s="47">
        <v>595423.203294923</v>
      </c>
      <c r="N48" s="44"/>
      <c r="O48" s="16" t="s">
        <v>22</v>
      </c>
      <c r="P48" s="45" t="s">
        <v>23</v>
      </c>
      <c r="Q48" s="51"/>
    </row>
    <row r="49" s="1" customFormat="1" ht="23.25" customHeight="1" spans="1:17">
      <c r="A49" s="16">
        <v>44</v>
      </c>
      <c r="B49" s="16" t="s">
        <v>24</v>
      </c>
      <c r="C49" s="17">
        <v>2406</v>
      </c>
      <c r="D49" s="17" t="s">
        <v>69</v>
      </c>
      <c r="E49" s="17" t="str">
        <f t="shared" si="6"/>
        <v>24</v>
      </c>
      <c r="F49" s="16" t="s">
        <v>26</v>
      </c>
      <c r="G49" s="18">
        <v>2.9</v>
      </c>
      <c r="H49" s="19">
        <v>89.79</v>
      </c>
      <c r="I49" s="18">
        <f t="shared" si="8"/>
        <v>18.33</v>
      </c>
      <c r="J49" s="18">
        <v>71.46</v>
      </c>
      <c r="K49" s="42">
        <f t="shared" si="9"/>
        <v>6579.7472087562</v>
      </c>
      <c r="L49" s="42">
        <f t="shared" si="10"/>
        <v>8267.49932653539</v>
      </c>
      <c r="M49" s="47">
        <v>590795.501874219</v>
      </c>
      <c r="N49" s="44"/>
      <c r="O49" s="16" t="s">
        <v>22</v>
      </c>
      <c r="P49" s="45" t="s">
        <v>23</v>
      </c>
      <c r="Q49" s="51"/>
    </row>
    <row r="50" s="1" customFormat="1" ht="23.25" customHeight="1" spans="1:17">
      <c r="A50" s="16">
        <v>45</v>
      </c>
      <c r="B50" s="16" t="s">
        <v>24</v>
      </c>
      <c r="C50" s="17">
        <v>2506</v>
      </c>
      <c r="D50" s="17" t="s">
        <v>70</v>
      </c>
      <c r="E50" s="17" t="str">
        <f t="shared" si="6"/>
        <v>25</v>
      </c>
      <c r="F50" s="16" t="s">
        <v>26</v>
      </c>
      <c r="G50" s="18">
        <v>2.9</v>
      </c>
      <c r="H50" s="19">
        <v>89.79</v>
      </c>
      <c r="I50" s="18">
        <f t="shared" si="8"/>
        <v>18.33</v>
      </c>
      <c r="J50" s="18">
        <v>71.46</v>
      </c>
      <c r="K50" s="42">
        <f t="shared" si="9"/>
        <v>6498.76044260804</v>
      </c>
      <c r="L50" s="42">
        <f t="shared" si="10"/>
        <v>8165.73887687904</v>
      </c>
      <c r="M50" s="47">
        <v>583523.700141776</v>
      </c>
      <c r="N50" s="44"/>
      <c r="O50" s="16" t="s">
        <v>22</v>
      </c>
      <c r="P50" s="45" t="s">
        <v>23</v>
      </c>
      <c r="Q50" s="51"/>
    </row>
    <row r="51" s="1" customFormat="1" ht="23.25" customHeight="1" spans="1:17">
      <c r="A51" s="16">
        <v>46</v>
      </c>
      <c r="B51" s="16" t="s">
        <v>24</v>
      </c>
      <c r="C51" s="17">
        <v>2601</v>
      </c>
      <c r="D51" s="17" t="s">
        <v>71</v>
      </c>
      <c r="E51" s="17" t="str">
        <f t="shared" si="6"/>
        <v>26</v>
      </c>
      <c r="F51" s="16" t="s">
        <v>26</v>
      </c>
      <c r="G51" s="18">
        <v>2.9</v>
      </c>
      <c r="H51" s="19">
        <v>89.79</v>
      </c>
      <c r="I51" s="18">
        <f t="shared" si="8"/>
        <v>18.33</v>
      </c>
      <c r="J51" s="18">
        <v>71.46</v>
      </c>
      <c r="K51" s="42">
        <f t="shared" si="9"/>
        <v>6468.27034248023</v>
      </c>
      <c r="L51" s="42">
        <f t="shared" si="10"/>
        <v>8127.42784846488</v>
      </c>
      <c r="M51" s="47">
        <v>580785.9940513</v>
      </c>
      <c r="N51" s="44"/>
      <c r="O51" s="16" t="s">
        <v>22</v>
      </c>
      <c r="P51" s="45" t="s">
        <v>23</v>
      </c>
      <c r="Q51" s="51"/>
    </row>
    <row r="52" s="1" customFormat="1" ht="23.25" customHeight="1" spans="1:17">
      <c r="A52" s="16">
        <v>47</v>
      </c>
      <c r="B52" s="16" t="s">
        <v>52</v>
      </c>
      <c r="C52" s="17">
        <v>2703</v>
      </c>
      <c r="D52" s="17" t="s">
        <v>72</v>
      </c>
      <c r="E52" s="17" t="str">
        <f t="shared" si="6"/>
        <v>27</v>
      </c>
      <c r="F52" s="16" t="s">
        <v>21</v>
      </c>
      <c r="G52" s="18">
        <v>2.9</v>
      </c>
      <c r="H52" s="19">
        <v>100.89</v>
      </c>
      <c r="I52" s="18">
        <f t="shared" si="8"/>
        <v>20.79</v>
      </c>
      <c r="J52" s="18">
        <v>80.1</v>
      </c>
      <c r="K52" s="42">
        <f t="shared" si="9"/>
        <v>6318.61901775201</v>
      </c>
      <c r="L52" s="42">
        <f t="shared" si="10"/>
        <v>7958.62013359551</v>
      </c>
      <c r="M52" s="47">
        <v>637485.472701</v>
      </c>
      <c r="N52" s="44"/>
      <c r="O52" s="16" t="s">
        <v>22</v>
      </c>
      <c r="P52" s="45" t="s">
        <v>23</v>
      </c>
      <c r="Q52" s="51"/>
    </row>
    <row r="53" s="1" customFormat="1" ht="23.25" customHeight="1" spans="1:17">
      <c r="A53" s="16">
        <v>48</v>
      </c>
      <c r="B53" s="16" t="s">
        <v>24</v>
      </c>
      <c r="C53" s="17">
        <v>2701</v>
      </c>
      <c r="D53" s="17" t="s">
        <v>73</v>
      </c>
      <c r="E53" s="17" t="str">
        <f t="shared" si="6"/>
        <v>27</v>
      </c>
      <c r="F53" s="16" t="s">
        <v>26</v>
      </c>
      <c r="G53" s="18">
        <v>2.9</v>
      </c>
      <c r="H53" s="19">
        <v>89.79</v>
      </c>
      <c r="I53" s="18">
        <f t="shared" si="8"/>
        <v>18.33</v>
      </c>
      <c r="J53" s="18">
        <v>71.46</v>
      </c>
      <c r="K53" s="42">
        <f t="shared" si="9"/>
        <v>6591.71150588039</v>
      </c>
      <c r="L53" s="42">
        <f t="shared" si="10"/>
        <v>8282.53255125945</v>
      </c>
      <c r="M53" s="47">
        <v>591869.776113</v>
      </c>
      <c r="N53" s="44"/>
      <c r="O53" s="16" t="s">
        <v>22</v>
      </c>
      <c r="P53" s="45" t="s">
        <v>23</v>
      </c>
      <c r="Q53" s="51"/>
    </row>
    <row r="54" s="1" customFormat="1" ht="23.25" customHeight="1" spans="1:17">
      <c r="A54" s="16">
        <v>49</v>
      </c>
      <c r="B54" s="16" t="s">
        <v>24</v>
      </c>
      <c r="C54" s="21">
        <v>2703</v>
      </c>
      <c r="D54" s="21" t="s">
        <v>74</v>
      </c>
      <c r="E54" s="17" t="str">
        <f t="shared" si="6"/>
        <v>27</v>
      </c>
      <c r="F54" s="16" t="s">
        <v>21</v>
      </c>
      <c r="G54" s="18">
        <v>2.9</v>
      </c>
      <c r="H54" s="19">
        <v>100.65</v>
      </c>
      <c r="I54" s="18">
        <f t="shared" si="8"/>
        <v>20.55</v>
      </c>
      <c r="J54" s="18">
        <v>80.1</v>
      </c>
      <c r="K54" s="42">
        <f t="shared" si="9"/>
        <v>6585.01242895103</v>
      </c>
      <c r="L54" s="42">
        <f t="shared" si="10"/>
        <v>8274.4257300115</v>
      </c>
      <c r="M54" s="47">
        <v>662781.500973921</v>
      </c>
      <c r="N54" s="44"/>
      <c r="O54" s="16" t="s">
        <v>22</v>
      </c>
      <c r="P54" s="45" t="s">
        <v>23</v>
      </c>
      <c r="Q54" s="51"/>
    </row>
    <row r="55" s="1" customFormat="1" ht="23.25" customHeight="1" spans="1:17">
      <c r="A55" s="16">
        <v>50</v>
      </c>
      <c r="B55" s="16" t="s">
        <v>24</v>
      </c>
      <c r="C55" s="21">
        <v>2704</v>
      </c>
      <c r="D55" s="21" t="s">
        <v>75</v>
      </c>
      <c r="E55" s="17" t="str">
        <f t="shared" si="6"/>
        <v>27</v>
      </c>
      <c r="F55" s="16" t="s">
        <v>21</v>
      </c>
      <c r="G55" s="18">
        <v>2.9</v>
      </c>
      <c r="H55" s="19">
        <v>100.65</v>
      </c>
      <c r="I55" s="18">
        <f t="shared" si="8"/>
        <v>20.55</v>
      </c>
      <c r="J55" s="18">
        <v>80.1</v>
      </c>
      <c r="K55" s="42">
        <f t="shared" si="9"/>
        <v>6432.50079494665</v>
      </c>
      <c r="L55" s="42">
        <f t="shared" si="10"/>
        <v>8082.78657941798</v>
      </c>
      <c r="M55" s="47">
        <v>647431.20501138</v>
      </c>
      <c r="N55" s="45"/>
      <c r="O55" s="16" t="s">
        <v>22</v>
      </c>
      <c r="P55" s="45" t="s">
        <v>23</v>
      </c>
      <c r="Q55" s="51"/>
    </row>
    <row r="56" s="1" customFormat="1" ht="23.25" customHeight="1" spans="1:17">
      <c r="A56" s="16">
        <v>51</v>
      </c>
      <c r="B56" s="16" t="s">
        <v>24</v>
      </c>
      <c r="C56" s="21">
        <v>2705</v>
      </c>
      <c r="D56" s="21" t="s">
        <v>76</v>
      </c>
      <c r="E56" s="17" t="str">
        <f t="shared" si="6"/>
        <v>27</v>
      </c>
      <c r="F56" s="16" t="s">
        <v>21</v>
      </c>
      <c r="G56" s="18">
        <v>2.9</v>
      </c>
      <c r="H56" s="19">
        <v>118.66</v>
      </c>
      <c r="I56" s="18">
        <f t="shared" si="8"/>
        <v>24.23</v>
      </c>
      <c r="J56" s="18">
        <v>94.43</v>
      </c>
      <c r="K56" s="42">
        <f t="shared" si="9"/>
        <v>6604.99380044505</v>
      </c>
      <c r="L56" s="42">
        <f t="shared" si="10"/>
        <v>8299.78358954579</v>
      </c>
      <c r="M56" s="47">
        <v>783748.564360809</v>
      </c>
      <c r="N56" s="45"/>
      <c r="O56" s="16" t="s">
        <v>22</v>
      </c>
      <c r="P56" s="45" t="s">
        <v>23</v>
      </c>
      <c r="Q56" s="51"/>
    </row>
    <row r="57" s="1" customFormat="1" ht="23.25" customHeight="1" spans="1:17">
      <c r="A57" s="16">
        <v>52</v>
      </c>
      <c r="B57" s="16" t="s">
        <v>24</v>
      </c>
      <c r="C57" s="17">
        <v>2706</v>
      </c>
      <c r="D57" s="17" t="s">
        <v>77</v>
      </c>
      <c r="E57" s="17" t="str">
        <f t="shared" si="6"/>
        <v>27</v>
      </c>
      <c r="F57" s="16" t="s">
        <v>26</v>
      </c>
      <c r="G57" s="18">
        <v>2.9</v>
      </c>
      <c r="H57" s="19">
        <v>89.79</v>
      </c>
      <c r="I57" s="18">
        <f t="shared" si="8"/>
        <v>18.33</v>
      </c>
      <c r="J57" s="18">
        <v>71.46</v>
      </c>
      <c r="K57" s="42">
        <f t="shared" si="9"/>
        <v>6192.71152361482</v>
      </c>
      <c r="L57" s="42">
        <f t="shared" si="10"/>
        <v>7781.18622593584</v>
      </c>
      <c r="M57" s="47">
        <v>556043.567705375</v>
      </c>
      <c r="N57" s="45"/>
      <c r="O57" s="16" t="s">
        <v>22</v>
      </c>
      <c r="P57" s="45" t="s">
        <v>23</v>
      </c>
      <c r="Q57" s="51"/>
    </row>
    <row r="58" s="1" customFormat="1" ht="23.25" customHeight="1" spans="1:17">
      <c r="A58" s="22" t="s">
        <v>78</v>
      </c>
      <c r="B58" s="22"/>
      <c r="C58" s="22"/>
      <c r="D58" s="22"/>
      <c r="E58" s="22"/>
      <c r="F58" s="22"/>
      <c r="G58" s="23"/>
      <c r="H58" s="24">
        <f>SUM(H6:H57)</f>
        <v>4922.99</v>
      </c>
      <c r="I58" s="24">
        <f>SUM(I6:I57)</f>
        <v>1005.82</v>
      </c>
      <c r="J58" s="24">
        <f>SUM(J6:J57)</f>
        <v>3917.17</v>
      </c>
      <c r="K58" s="42">
        <f t="shared" si="9"/>
        <v>6610.32310564709</v>
      </c>
      <c r="L58" s="42">
        <f t="shared" si="10"/>
        <v>8307.66970692351</v>
      </c>
      <c r="M58" s="42">
        <f>SUM(M6:M57)</f>
        <v>32542554.5458696</v>
      </c>
      <c r="N58" s="18"/>
      <c r="O58" s="48"/>
      <c r="P58" s="45"/>
      <c r="Q58" s="51"/>
    </row>
    <row r="59" s="1" customFormat="1" ht="33" customHeight="1" spans="1:16">
      <c r="A59" s="25" t="s">
        <v>79</v>
      </c>
      <c r="B59" s="26"/>
      <c r="C59" s="26"/>
      <c r="D59" s="26"/>
      <c r="E59" s="26"/>
      <c r="F59" s="26"/>
      <c r="G59" s="27"/>
      <c r="H59" s="27"/>
      <c r="I59" s="27"/>
      <c r="J59" s="27"/>
      <c r="K59" s="27"/>
      <c r="L59" s="27"/>
      <c r="M59" s="27"/>
      <c r="N59" s="26"/>
      <c r="O59" s="26"/>
      <c r="P59" s="49"/>
    </row>
    <row r="60" s="2" customFormat="1" ht="66" customHeight="1" spans="1:18">
      <c r="A60" s="28" t="s">
        <v>80</v>
      </c>
      <c r="B60" s="28"/>
      <c r="C60" s="28"/>
      <c r="D60" s="28"/>
      <c r="E60" s="28"/>
      <c r="F60" s="28"/>
      <c r="G60" s="29"/>
      <c r="H60" s="29"/>
      <c r="I60" s="29"/>
      <c r="J60" s="29"/>
      <c r="K60" s="29"/>
      <c r="L60" s="29"/>
      <c r="M60" s="29"/>
      <c r="N60" s="28"/>
      <c r="O60" s="28"/>
      <c r="P60" s="28"/>
      <c r="Q60" s="1"/>
      <c r="R60" s="1"/>
    </row>
    <row r="61" s="2" customFormat="1" ht="24.95" customHeight="1" spans="1:18">
      <c r="A61" s="30" t="s">
        <v>81</v>
      </c>
      <c r="B61" s="30"/>
      <c r="C61" s="30"/>
      <c r="D61" s="30"/>
      <c r="E61" s="30"/>
      <c r="F61" s="30"/>
      <c r="G61" s="31"/>
      <c r="H61" s="32"/>
      <c r="I61" s="32"/>
      <c r="J61" s="32"/>
      <c r="K61" s="32"/>
      <c r="L61" s="32" t="s">
        <v>82</v>
      </c>
      <c r="M61" s="32"/>
      <c r="N61" s="30"/>
      <c r="O61" s="50"/>
      <c r="P61" s="50"/>
      <c r="Q61" s="1"/>
      <c r="R61" s="1"/>
    </row>
    <row r="62" s="2" customFormat="1" ht="24.95" customHeight="1" spans="1:18">
      <c r="A62" s="30" t="s">
        <v>83</v>
      </c>
      <c r="B62" s="30"/>
      <c r="C62" s="30"/>
      <c r="D62" s="30"/>
      <c r="E62" s="30"/>
      <c r="F62" s="30"/>
      <c r="G62" s="33"/>
      <c r="H62" s="32"/>
      <c r="I62" s="32"/>
      <c r="J62" s="32"/>
      <c r="K62" s="32"/>
      <c r="L62" s="32" t="s">
        <v>84</v>
      </c>
      <c r="M62" s="32"/>
      <c r="N62" s="30"/>
      <c r="O62" s="50"/>
      <c r="P62" s="50"/>
      <c r="Q62" s="1"/>
      <c r="R62" s="1"/>
    </row>
    <row r="63" s="2" customFormat="1" ht="24.95" customHeight="1" spans="1:18">
      <c r="A63" s="30" t="s">
        <v>85</v>
      </c>
      <c r="B63" s="30"/>
      <c r="C63" s="30"/>
      <c r="D63" s="30"/>
      <c r="E63" s="30"/>
      <c r="F63" s="30"/>
      <c r="G63" s="5"/>
      <c r="H63" s="5"/>
      <c r="I63" s="5"/>
      <c r="J63" s="5"/>
      <c r="K63" s="5"/>
      <c r="L63" s="5"/>
      <c r="M63" s="5"/>
      <c r="N63" s="34"/>
      <c r="O63" s="34"/>
      <c r="Q63" s="1"/>
      <c r="R63" s="1"/>
    </row>
    <row r="64" s="2" customFormat="1" ht="24.95" customHeight="1" spans="1:15">
      <c r="A64" s="34"/>
      <c r="B64" s="34"/>
      <c r="C64" s="34"/>
      <c r="D64" s="34"/>
      <c r="E64" s="34"/>
      <c r="F64" s="34"/>
      <c r="G64" s="5"/>
      <c r="H64" s="5"/>
      <c r="I64" s="5"/>
      <c r="J64" s="5"/>
      <c r="K64" s="5"/>
      <c r="L64" s="5"/>
      <c r="M64" s="5"/>
      <c r="N64" s="34"/>
      <c r="O64" s="34"/>
    </row>
    <row r="65" s="2" customFormat="1" ht="24.95" customHeight="1" spans="1:15">
      <c r="A65" s="34"/>
      <c r="B65" s="34"/>
      <c r="C65" s="34"/>
      <c r="D65" s="34"/>
      <c r="E65" s="34"/>
      <c r="F65" s="34"/>
      <c r="G65" s="5"/>
      <c r="H65" s="5"/>
      <c r="I65" s="5"/>
      <c r="J65" s="5"/>
      <c r="K65" s="5"/>
      <c r="L65" s="5"/>
      <c r="M65" s="5"/>
      <c r="N65" s="34"/>
      <c r="O65" s="34"/>
    </row>
    <row r="66" s="2" customFormat="1" ht="24.95" customHeight="1" spans="1:15">
      <c r="A66" s="34"/>
      <c r="B66" s="34"/>
      <c r="C66" s="34"/>
      <c r="D66" s="34"/>
      <c r="E66" s="34"/>
      <c r="F66" s="34"/>
      <c r="G66" s="5"/>
      <c r="H66" s="5"/>
      <c r="I66" s="5"/>
      <c r="J66" s="5"/>
      <c r="K66" s="5"/>
      <c r="L66" s="5"/>
      <c r="M66" s="5"/>
      <c r="N66" s="34"/>
      <c r="O66" s="34"/>
    </row>
    <row r="67" s="2" customFormat="1" ht="24.95" customHeight="1" spans="1:15">
      <c r="A67" s="34"/>
      <c r="B67" s="34"/>
      <c r="C67" s="34"/>
      <c r="D67" s="34"/>
      <c r="E67" s="34"/>
      <c r="F67" s="34"/>
      <c r="G67" s="5"/>
      <c r="H67" s="5"/>
      <c r="I67" s="5"/>
      <c r="J67" s="5"/>
      <c r="K67" s="5"/>
      <c r="L67" s="5"/>
      <c r="M67" s="5"/>
      <c r="N67" s="34"/>
      <c r="O67" s="34"/>
    </row>
    <row r="68" s="2" customFormat="1" ht="24.95" customHeight="1" spans="1:15">
      <c r="A68" s="34"/>
      <c r="B68" s="34"/>
      <c r="C68" s="34"/>
      <c r="D68" s="34"/>
      <c r="E68" s="34"/>
      <c r="F68" s="34"/>
      <c r="G68" s="5"/>
      <c r="H68" s="5"/>
      <c r="I68" s="5"/>
      <c r="J68" s="5"/>
      <c r="K68" s="5"/>
      <c r="L68" s="5"/>
      <c r="M68" s="5"/>
      <c r="N68" s="34"/>
      <c r="O68" s="34"/>
    </row>
    <row r="69" s="2" customFormat="1" ht="24.95" customHeight="1" spans="1:15">
      <c r="A69" s="34"/>
      <c r="B69" s="34"/>
      <c r="C69" s="34"/>
      <c r="D69" s="34"/>
      <c r="E69" s="34"/>
      <c r="F69" s="34"/>
      <c r="G69" s="5"/>
      <c r="H69" s="5"/>
      <c r="I69" s="5"/>
      <c r="J69" s="5"/>
      <c r="K69" s="5"/>
      <c r="L69" s="5"/>
      <c r="M69" s="5"/>
      <c r="N69" s="34"/>
      <c r="O69" s="34"/>
    </row>
    <row r="70" s="2" customFormat="1" ht="24.95" customHeight="1" spans="1:15">
      <c r="A70" s="34"/>
      <c r="B70" s="34"/>
      <c r="C70" s="34"/>
      <c r="D70" s="34"/>
      <c r="E70" s="34"/>
      <c r="F70" s="34"/>
      <c r="G70" s="5"/>
      <c r="H70" s="5"/>
      <c r="I70" s="5"/>
      <c r="J70" s="5"/>
      <c r="K70" s="5"/>
      <c r="L70" s="5"/>
      <c r="M70" s="5"/>
      <c r="N70" s="34"/>
      <c r="O70" s="34"/>
    </row>
    <row r="71" s="2" customFormat="1" ht="24.95" customHeight="1" spans="1:15">
      <c r="A71" s="34"/>
      <c r="B71" s="34"/>
      <c r="C71" s="34"/>
      <c r="D71" s="34"/>
      <c r="E71" s="34"/>
      <c r="F71" s="34"/>
      <c r="G71" s="5"/>
      <c r="H71" s="5"/>
      <c r="I71" s="5"/>
      <c r="J71" s="5"/>
      <c r="K71" s="5"/>
      <c r="L71" s="5"/>
      <c r="M71" s="5"/>
      <c r="N71" s="34"/>
      <c r="O71" s="34"/>
    </row>
    <row r="72" s="2" customFormat="1" ht="30.95" customHeight="1" spans="1:15">
      <c r="A72" s="34"/>
      <c r="B72" s="34"/>
      <c r="C72" s="34"/>
      <c r="D72" s="34"/>
      <c r="E72" s="34"/>
      <c r="F72" s="34"/>
      <c r="G72" s="5"/>
      <c r="H72" s="5"/>
      <c r="I72" s="5"/>
      <c r="J72" s="5"/>
      <c r="K72" s="5"/>
      <c r="L72" s="5"/>
      <c r="M72" s="5"/>
      <c r="N72" s="34"/>
      <c r="O72" s="34"/>
    </row>
    <row r="73" ht="42" customHeight="1"/>
    <row r="74" ht="51.95" customHeight="1"/>
    <row r="75" ht="27" customHeight="1"/>
    <row r="76" ht="26.1" customHeight="1"/>
  </sheetData>
  <mergeCells count="25">
    <mergeCell ref="A1:B1"/>
    <mergeCell ref="A2:P2"/>
    <mergeCell ref="A58:G58"/>
    <mergeCell ref="A59:P59"/>
    <mergeCell ref="A60:P60"/>
    <mergeCell ref="A61:F61"/>
    <mergeCell ref="L61:M61"/>
    <mergeCell ref="A62:F62"/>
    <mergeCell ref="L62:M62"/>
    <mergeCell ref="A63:F63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236220472440945" right="0.236220472440945" top="0.748031496062992" bottom="0.748031496062992" header="0.31496062992126" footer="0.31496062992126"/>
  <pageSetup paperSize="9" scale="74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朱学毅</cp:lastModifiedBy>
  <cp:revision>1</cp:revision>
  <dcterms:created xsi:type="dcterms:W3CDTF">2011-04-26T02:07:00Z</dcterms:created>
  <cp:lastPrinted>2023-10-26T07:46:00Z</cp:lastPrinted>
  <dcterms:modified xsi:type="dcterms:W3CDTF">2023-12-06T02:46:59Z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D5ADD39A1208408B8D851ABB53D183AC_12</vt:lpwstr>
  </property>
</Properties>
</file>