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<sst xmlns="http://schemas.openxmlformats.org/spreadsheetml/2006/main" count="95" uniqueCount="38">
  <si>
    <t>附件2</t>
  </si>
  <si>
    <t>清远市新建商品住房销售价格备案表</t>
  </si>
  <si>
    <t>房地产开发企业名称或中介服务机构名称：清远市清新区碧翠房地产开发有限公司</t>
  </si>
  <si>
    <t xml:space="preserve">   项目(楼盘)名称：盛世家园BC4栋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</si>
  <si>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</si>
  <si>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</si>
  <si>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</si>
  <si>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</si>
  <si>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</si>
  <si>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</si>
  <si>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</si>
  <si>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</si>
  <si>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</si>
  <si>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</si>
  <si>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</si>
  <si>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</si>
  <si>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</si>
  <si>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</si>
  <si>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</si>
  <si>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rFont val="Times New Roman"/>
        <charset val="0"/>
      </rPr>
      <t>BC4</t>
    </r>
    <r>
      <rPr>
        <sz val="11"/>
        <rFont val="宋体"/>
        <charset val="0"/>
      </rPr>
      <t>栋</t>
    </r>
  </si>
  <si>
    <t>三房两厅</t>
  </si>
  <si>
    <t>待售</t>
  </si>
  <si>
    <t>两房两厅</t>
  </si>
  <si>
    <r>
      <rPr>
        <sz val="10"/>
        <rFont val="宋体"/>
        <charset val="134"/>
      </rPr>
      <t xml:space="preserve">    项目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楼盘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名称：盛世家园</t>
    </r>
    <r>
      <rPr>
        <sz val="10"/>
        <rFont val="Times New Roman"/>
        <charset val="134"/>
      </rPr>
      <t>BC4</t>
    </r>
    <r>
      <rPr>
        <sz val="10"/>
        <rFont val="宋体"/>
        <charset val="134"/>
      </rPr>
      <t>栋</t>
    </r>
  </si>
  <si>
    <r>
      <rPr>
        <sz val="11"/>
        <rFont val="宋体"/>
        <charset val="0"/>
      </rPr>
      <t>层高（</t>
    </r>
    <r>
      <rPr>
        <sz val="11"/>
        <rFont val="Times New Roman"/>
        <charset val="0"/>
      </rPr>
      <t>m)</t>
    </r>
  </si>
  <si>
    <r>
      <rPr>
        <sz val="11"/>
        <rFont val="宋体"/>
        <charset val="0"/>
      </rPr>
      <t>建筑面积单价（元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㎡）</t>
    </r>
  </si>
  <si>
    <r>
      <rPr>
        <sz val="11"/>
        <rFont val="宋体"/>
        <charset val="0"/>
      </rPr>
      <t>套内建筑面积销售单价（元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㎡）</t>
    </r>
  </si>
  <si>
    <r>
      <rPr>
        <sz val="11"/>
        <rFont val="宋体"/>
        <charset val="0"/>
      </rPr>
      <t>总售价</t>
    </r>
    <r>
      <rPr>
        <sz val="11"/>
        <rFont val="Times New Roman"/>
        <charset val="0"/>
      </rPr>
      <t>(</t>
    </r>
    <r>
      <rPr>
        <sz val="11"/>
        <rFont val="宋体"/>
        <charset val="0"/>
      </rPr>
      <t>元</t>
    </r>
    <r>
      <rPr>
        <sz val="11"/>
        <rFont val="Times New Roman"/>
        <charset val="0"/>
      </rPr>
      <t>)</t>
    </r>
  </si>
  <si>
    <t>优惠折扣 及其条件</t>
  </si>
  <si>
    <t>一房两厅</t>
  </si>
  <si>
    <t>本楼栋总面积/均价</t>
  </si>
  <si>
    <t>本栋销售住宅共17套，销售住宅总建筑面积：1590.59 ㎡，分摊面积：211.14㎡，套内面积：1379.45 ㎡，销售均价：4702.34元/㎡（建筑面积）。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</si>
  <si>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</si>
  <si>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</si>
  <si>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企业物价员：欧小姐</t>
  </si>
  <si>
    <t>价格举报投诉电话：12345</t>
  </si>
  <si>
    <t>企业投诉电话：5858833</t>
  </si>
  <si>
    <t>本表一式两份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</si>
</sst>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2"/>
      <name val="Times New Roman"/>
      <charset val="0"/>
    </font>
    <font>
      <sz val="11"/>
      <name val="宋体"/>
      <charset val="134"/>
    </font>
    <font>
      <sz val="12"/>
      <name val="Times New Roman"/>
      <charset val="134"/>
    </font>
    <font>
      <sz val="10"/>
      <name val="宋体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19" borderId="12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tabSelected="1" workbookViewId="0">
      <selection activeCell="S7" sqref="S7"/>
    </sheetView>
  </sheetViews>
  <sheetFormatPr defaultColWidth="9" defaultRowHeight="14.25"/>
  <cols>
    <col min="1" max="1" width="3.875" style="1" customWidth="1"/>
    <col min="2" max="2" width="9.25" style="1" customWidth="1"/>
    <col min="3" max="3" width="7.875" style="1" customWidth="1"/>
    <col min="4" max="4" width="6.375" style="1" customWidth="1"/>
    <col min="5" max="5" width="9.125" style="1" customWidth="1"/>
    <col min="6" max="6" width="6.125" style="1" customWidth="1"/>
    <col min="7" max="7" width="9.625" style="1" customWidth="1"/>
    <col min="8" max="8" width="9.125" style="1" customWidth="1"/>
    <col min="9" max="9" width="9.375" style="1" customWidth="1"/>
    <col min="10" max="10" width="11.75" style="1" customWidth="1"/>
    <col min="11" max="12" width="11.125" style="1" customWidth="1"/>
    <col min="13" max="13" width="10.25" style="1" customWidth="1"/>
    <col min="14" max="14" width="8.75" style="1" customWidth="1"/>
    <col min="15" max="15" width="7.625" style="1" customWidth="1"/>
    <col min="16" max="16" width="12.625" style="1"/>
    <col min="17" max="16384" width="9" style="1"/>
  </cols>
  <sheetData>
    <row r="1" s="1" customFormat="1" ht="18" customHeight="1" spans="1:2">
      <c r="A1" s="3" t="s">
        <v>0</v>
      </c>
      <c r="B1" s="3"/>
    </row>
    <row r="2" s="1" customFormat="1" ht="41.1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36" customHeight="1" spans="1:15">
      <c r="A3" s="5" t="s">
        <v>2</v>
      </c>
      <c r="B3" s="5"/>
      <c r="C3" s="5"/>
      <c r="D3" s="5"/>
      <c r="E3" s="5"/>
      <c r="F3" s="5"/>
      <c r="G3" s="5"/>
      <c r="H3" s="5"/>
      <c r="I3" s="5" t="s">
        <v>3</v>
      </c>
      <c r="J3" s="5"/>
      <c r="K3" s="5"/>
      <c r="M3" s="25"/>
      <c r="N3" s="26"/>
      <c r="O3" s="26"/>
    </row>
    <row r="4" s="1" customFormat="1" ht="30" customHeight="1" spans="1:15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27" t="s">
        <v>12</v>
      </c>
      <c r="J4" s="7" t="s">
        <v>13</v>
      </c>
      <c r="K4" s="7" t="s">
        <v>14</v>
      </c>
      <c r="L4" s="27" t="s">
        <v>15</v>
      </c>
      <c r="M4" s="27" t="s">
        <v>16</v>
      </c>
      <c r="N4" s="7" t="s">
        <v>17</v>
      </c>
      <c r="O4" s="6" t="s">
        <v>18</v>
      </c>
    </row>
    <row r="5" s="1" customFormat="1" spans="1:15">
      <c r="A5" s="6"/>
      <c r="B5" s="7"/>
      <c r="C5" s="7"/>
      <c r="D5" s="7"/>
      <c r="E5" s="7"/>
      <c r="F5" s="7"/>
      <c r="G5" s="7"/>
      <c r="H5" s="7"/>
      <c r="I5" s="28"/>
      <c r="J5" s="7"/>
      <c r="K5" s="7"/>
      <c r="L5" s="28"/>
      <c r="M5" s="28"/>
      <c r="N5" s="7"/>
      <c r="O5" s="6"/>
    </row>
    <row r="6" s="2" customFormat="1" ht="24.95" customHeight="1" spans="1:15">
      <c r="A6" s="8">
        <v>1</v>
      </c>
      <c r="B6" s="8" t="s">
        <v>19</v>
      </c>
      <c r="C6" s="9">
        <v>201</v>
      </c>
      <c r="D6" s="8">
        <v>2</v>
      </c>
      <c r="E6" s="10" t="s">
        <v>20</v>
      </c>
      <c r="F6" s="8">
        <v>3</v>
      </c>
      <c r="G6" s="11">
        <f t="shared" ref="G6:G18" si="0">H6+I6</f>
        <v>131.16</v>
      </c>
      <c r="H6" s="12">
        <v>17.41</v>
      </c>
      <c r="I6" s="29">
        <v>113.75</v>
      </c>
      <c r="J6" s="11">
        <v>5000</v>
      </c>
      <c r="K6" s="11">
        <f t="shared" ref="K6:K18" si="1">L6/I6</f>
        <v>5765.27472527472</v>
      </c>
      <c r="L6" s="11">
        <f t="shared" ref="L6:L18" si="2">G6*J6</f>
        <v>655800</v>
      </c>
      <c r="M6" s="11"/>
      <c r="N6" s="30" t="s">
        <v>21</v>
      </c>
      <c r="O6" s="31"/>
    </row>
    <row r="7" s="2" customFormat="1" ht="24.95" customHeight="1" spans="1:21">
      <c r="A7" s="8">
        <v>2</v>
      </c>
      <c r="B7" s="8" t="s">
        <v>19</v>
      </c>
      <c r="C7" s="9">
        <v>202</v>
      </c>
      <c r="D7" s="8">
        <v>2</v>
      </c>
      <c r="E7" s="10" t="s">
        <v>22</v>
      </c>
      <c r="F7" s="8">
        <v>3</v>
      </c>
      <c r="G7" s="11">
        <f t="shared" si="0"/>
        <v>81.11</v>
      </c>
      <c r="H7" s="12">
        <v>10.77</v>
      </c>
      <c r="I7" s="29">
        <v>70.34</v>
      </c>
      <c r="J7" s="11">
        <v>4700</v>
      </c>
      <c r="K7" s="11">
        <f t="shared" si="1"/>
        <v>5419.63321012226</v>
      </c>
      <c r="L7" s="11">
        <f t="shared" si="2"/>
        <v>381217</v>
      </c>
      <c r="M7" s="11"/>
      <c r="N7" s="30" t="s">
        <v>21</v>
      </c>
      <c r="O7" s="31"/>
      <c r="R7" s="1"/>
      <c r="T7" s="1"/>
      <c r="U7" s="1"/>
    </row>
    <row r="8" s="2" customFormat="1" ht="24.95" customHeight="1" spans="1:21">
      <c r="A8" s="8">
        <v>3</v>
      </c>
      <c r="B8" s="8" t="s">
        <v>19</v>
      </c>
      <c r="C8" s="9">
        <v>203</v>
      </c>
      <c r="D8" s="8">
        <v>2</v>
      </c>
      <c r="E8" s="10" t="s">
        <v>22</v>
      </c>
      <c r="F8" s="8">
        <v>3</v>
      </c>
      <c r="G8" s="11">
        <f t="shared" si="0"/>
        <v>71.88</v>
      </c>
      <c r="H8" s="12">
        <v>9.54</v>
      </c>
      <c r="I8" s="29">
        <v>62.34</v>
      </c>
      <c r="J8" s="11">
        <v>5000</v>
      </c>
      <c r="K8" s="11">
        <f t="shared" si="1"/>
        <v>5765.15880654475</v>
      </c>
      <c r="L8" s="11">
        <f t="shared" si="2"/>
        <v>359400</v>
      </c>
      <c r="M8" s="11"/>
      <c r="N8" s="30" t="s">
        <v>21</v>
      </c>
      <c r="O8" s="31"/>
      <c r="R8" s="1"/>
      <c r="T8" s="1"/>
      <c r="U8" s="1"/>
    </row>
    <row r="9" s="2" customFormat="1" ht="24.95" customHeight="1" spans="1:21">
      <c r="A9" s="8">
        <v>4</v>
      </c>
      <c r="B9" s="8" t="s">
        <v>19</v>
      </c>
      <c r="C9" s="9">
        <v>303</v>
      </c>
      <c r="D9" s="8">
        <v>3</v>
      </c>
      <c r="E9" s="10" t="s">
        <v>22</v>
      </c>
      <c r="F9" s="8">
        <v>3</v>
      </c>
      <c r="G9" s="11">
        <f t="shared" si="0"/>
        <v>71.88</v>
      </c>
      <c r="H9" s="12">
        <v>9.54</v>
      </c>
      <c r="I9" s="29">
        <v>62.34</v>
      </c>
      <c r="J9" s="11">
        <v>5450</v>
      </c>
      <c r="K9" s="11">
        <f t="shared" si="1"/>
        <v>6284.02309913378</v>
      </c>
      <c r="L9" s="11">
        <f t="shared" si="2"/>
        <v>391746</v>
      </c>
      <c r="M9" s="11"/>
      <c r="N9" s="30" t="s">
        <v>21</v>
      </c>
      <c r="O9" s="31"/>
      <c r="R9" s="1"/>
      <c r="T9" s="1"/>
      <c r="U9" s="1"/>
    </row>
    <row r="10" s="2" customFormat="1" ht="24.95" customHeight="1" spans="1:21">
      <c r="A10" s="8">
        <v>5</v>
      </c>
      <c r="B10" s="8" t="s">
        <v>19</v>
      </c>
      <c r="C10" s="9">
        <v>401</v>
      </c>
      <c r="D10" s="8">
        <v>4</v>
      </c>
      <c r="E10" s="10" t="s">
        <v>20</v>
      </c>
      <c r="F10" s="8">
        <v>3</v>
      </c>
      <c r="G10" s="11">
        <f t="shared" si="0"/>
        <v>131.16</v>
      </c>
      <c r="H10" s="12">
        <v>17.41</v>
      </c>
      <c r="I10" s="29">
        <v>113.75</v>
      </c>
      <c r="J10" s="11">
        <v>4600</v>
      </c>
      <c r="K10" s="11">
        <f t="shared" si="1"/>
        <v>5304.05274725275</v>
      </c>
      <c r="L10" s="11">
        <f t="shared" si="2"/>
        <v>603336</v>
      </c>
      <c r="M10" s="11"/>
      <c r="N10" s="30" t="s">
        <v>21</v>
      </c>
      <c r="O10" s="31"/>
      <c r="R10" s="1"/>
      <c r="T10" s="1"/>
      <c r="U10" s="1"/>
    </row>
    <row r="11" s="2" customFormat="1" ht="24.95" customHeight="1" spans="1:21">
      <c r="A11" s="8">
        <v>6</v>
      </c>
      <c r="B11" s="8" t="s">
        <v>19</v>
      </c>
      <c r="C11" s="9">
        <v>403</v>
      </c>
      <c r="D11" s="8">
        <v>4</v>
      </c>
      <c r="E11" s="10" t="s">
        <v>22</v>
      </c>
      <c r="F11" s="8">
        <v>3</v>
      </c>
      <c r="G11" s="11">
        <f t="shared" si="0"/>
        <v>71.88</v>
      </c>
      <c r="H11" s="12">
        <v>9.54</v>
      </c>
      <c r="I11" s="29">
        <v>62.34</v>
      </c>
      <c r="J11" s="32">
        <v>4450</v>
      </c>
      <c r="K11" s="11">
        <f t="shared" si="1"/>
        <v>5130.99133782483</v>
      </c>
      <c r="L11" s="11">
        <f t="shared" si="2"/>
        <v>319866</v>
      </c>
      <c r="M11" s="32"/>
      <c r="N11" s="30" t="s">
        <v>21</v>
      </c>
      <c r="O11" s="33"/>
      <c r="R11" s="1"/>
      <c r="T11" s="1"/>
      <c r="U11" s="1"/>
    </row>
    <row r="12" s="2" customFormat="1" ht="24.95" customHeight="1" spans="1:18">
      <c r="A12" s="8">
        <v>7</v>
      </c>
      <c r="B12" s="8" t="s">
        <v>19</v>
      </c>
      <c r="C12" s="13">
        <v>501</v>
      </c>
      <c r="D12" s="13">
        <v>5</v>
      </c>
      <c r="E12" s="10" t="s">
        <v>20</v>
      </c>
      <c r="F12" s="8">
        <v>3</v>
      </c>
      <c r="G12" s="11">
        <f t="shared" si="0"/>
        <v>131.16</v>
      </c>
      <c r="H12" s="12">
        <v>17.41</v>
      </c>
      <c r="I12" s="29">
        <v>113.75</v>
      </c>
      <c r="J12" s="32">
        <v>4450</v>
      </c>
      <c r="K12" s="11">
        <f t="shared" si="1"/>
        <v>5131.09450549451</v>
      </c>
      <c r="L12" s="11">
        <f t="shared" si="2"/>
        <v>583662</v>
      </c>
      <c r="M12" s="32"/>
      <c r="N12" s="30" t="s">
        <v>21</v>
      </c>
      <c r="O12" s="33"/>
      <c r="R12" s="1"/>
    </row>
    <row r="13" s="2" customFormat="1" ht="24.95" customHeight="1" spans="1:18">
      <c r="A13" s="8">
        <v>8</v>
      </c>
      <c r="B13" s="8" t="s">
        <v>19</v>
      </c>
      <c r="C13" s="13">
        <v>502</v>
      </c>
      <c r="D13" s="13">
        <v>5</v>
      </c>
      <c r="E13" s="10" t="s">
        <v>22</v>
      </c>
      <c r="F13" s="8">
        <v>3</v>
      </c>
      <c r="G13" s="11">
        <f t="shared" si="0"/>
        <v>81.11</v>
      </c>
      <c r="H13" s="12">
        <v>10.77</v>
      </c>
      <c r="I13" s="29">
        <v>70.34</v>
      </c>
      <c r="J13" s="32">
        <v>4450</v>
      </c>
      <c r="K13" s="11">
        <f t="shared" si="1"/>
        <v>5131.35484788172</v>
      </c>
      <c r="L13" s="11">
        <f t="shared" si="2"/>
        <v>360939.5</v>
      </c>
      <c r="M13" s="32"/>
      <c r="N13" s="30" t="s">
        <v>21</v>
      </c>
      <c r="O13" s="33"/>
      <c r="R13" s="1"/>
    </row>
    <row r="14" s="2" customFormat="1" ht="24.95" customHeight="1" spans="1:18">
      <c r="A14" s="8">
        <v>9</v>
      </c>
      <c r="B14" s="8" t="s">
        <v>19</v>
      </c>
      <c r="C14" s="13">
        <v>503</v>
      </c>
      <c r="D14" s="13">
        <v>5</v>
      </c>
      <c r="E14" s="10" t="s">
        <v>22</v>
      </c>
      <c r="F14" s="8">
        <v>3</v>
      </c>
      <c r="G14" s="11">
        <f t="shared" si="0"/>
        <v>71.88</v>
      </c>
      <c r="H14" s="12">
        <v>9.54</v>
      </c>
      <c r="I14" s="29">
        <v>62.34</v>
      </c>
      <c r="J14" s="32">
        <v>4450</v>
      </c>
      <c r="K14" s="11">
        <f t="shared" si="1"/>
        <v>5130.99133782483</v>
      </c>
      <c r="L14" s="11">
        <f t="shared" si="2"/>
        <v>319866</v>
      </c>
      <c r="M14" s="32"/>
      <c r="N14" s="30" t="s">
        <v>21</v>
      </c>
      <c r="O14" s="33"/>
      <c r="R14" s="1"/>
    </row>
    <row r="15" s="2" customFormat="1" ht="24.95" customHeight="1" spans="1:18">
      <c r="A15" s="8">
        <v>10</v>
      </c>
      <c r="B15" s="8" t="s">
        <v>19</v>
      </c>
      <c r="C15" s="13">
        <v>601</v>
      </c>
      <c r="D15" s="13">
        <v>6</v>
      </c>
      <c r="E15" s="10" t="s">
        <v>20</v>
      </c>
      <c r="F15" s="8">
        <v>3</v>
      </c>
      <c r="G15" s="11">
        <f t="shared" si="0"/>
        <v>131.16</v>
      </c>
      <c r="H15" s="12">
        <v>17.41</v>
      </c>
      <c r="I15" s="29">
        <v>113.75</v>
      </c>
      <c r="J15" s="11">
        <v>4300</v>
      </c>
      <c r="K15" s="11">
        <f t="shared" si="1"/>
        <v>4958.13626373626</v>
      </c>
      <c r="L15" s="11">
        <f t="shared" si="2"/>
        <v>563988</v>
      </c>
      <c r="M15" s="11"/>
      <c r="N15" s="30" t="s">
        <v>21</v>
      </c>
      <c r="O15" s="33"/>
      <c r="R15" s="1"/>
    </row>
    <row r="16" s="2" customFormat="1" ht="24.95" customHeight="1" spans="1:18">
      <c r="A16" s="8">
        <v>11</v>
      </c>
      <c r="B16" s="8" t="s">
        <v>19</v>
      </c>
      <c r="C16" s="14">
        <v>603</v>
      </c>
      <c r="D16" s="14">
        <v>6</v>
      </c>
      <c r="E16" s="10" t="s">
        <v>22</v>
      </c>
      <c r="F16" s="8">
        <v>3</v>
      </c>
      <c r="G16" s="11">
        <f t="shared" si="0"/>
        <v>71.88</v>
      </c>
      <c r="H16" s="12">
        <v>9.54</v>
      </c>
      <c r="I16" s="29">
        <v>62.34</v>
      </c>
      <c r="J16" s="11">
        <v>4300</v>
      </c>
      <c r="K16" s="11">
        <f t="shared" si="1"/>
        <v>4958.03657362849</v>
      </c>
      <c r="L16" s="11">
        <f t="shared" si="2"/>
        <v>309084</v>
      </c>
      <c r="M16" s="11"/>
      <c r="N16" s="30" t="s">
        <v>21</v>
      </c>
      <c r="O16" s="31"/>
      <c r="R16" s="1"/>
    </row>
    <row r="17" s="2" customFormat="1" ht="24.95" customHeight="1" spans="1:18">
      <c r="A17" s="8">
        <v>12</v>
      </c>
      <c r="B17" s="8" t="s">
        <v>19</v>
      </c>
      <c r="C17" s="14">
        <v>701</v>
      </c>
      <c r="D17" s="14">
        <v>7</v>
      </c>
      <c r="E17" s="10" t="s">
        <v>20</v>
      </c>
      <c r="F17" s="8">
        <v>3</v>
      </c>
      <c r="G17" s="11">
        <f t="shared" si="0"/>
        <v>131.16</v>
      </c>
      <c r="H17" s="12">
        <v>17.41</v>
      </c>
      <c r="I17" s="29">
        <v>113.75</v>
      </c>
      <c r="J17" s="11">
        <v>5000</v>
      </c>
      <c r="K17" s="11">
        <f t="shared" si="1"/>
        <v>5765.27472527472</v>
      </c>
      <c r="L17" s="11">
        <f t="shared" si="2"/>
        <v>655800</v>
      </c>
      <c r="M17" s="11"/>
      <c r="N17" s="30" t="s">
        <v>21</v>
      </c>
      <c r="O17" s="31"/>
      <c r="R17" s="1"/>
    </row>
    <row r="18" s="2" customFormat="1" ht="24.95" customHeight="1" spans="1:18">
      <c r="A18" s="8">
        <v>13</v>
      </c>
      <c r="B18" s="8" t="s">
        <v>19</v>
      </c>
      <c r="C18" s="14">
        <v>702</v>
      </c>
      <c r="D18" s="14">
        <v>7</v>
      </c>
      <c r="E18" s="10" t="s">
        <v>22</v>
      </c>
      <c r="F18" s="8">
        <v>3</v>
      </c>
      <c r="G18" s="11">
        <f t="shared" si="0"/>
        <v>81.11</v>
      </c>
      <c r="H18" s="12">
        <v>10.77</v>
      </c>
      <c r="I18" s="29">
        <v>70.34</v>
      </c>
      <c r="J18" s="11">
        <v>5000</v>
      </c>
      <c r="K18" s="11">
        <f t="shared" si="1"/>
        <v>5765.56724481092</v>
      </c>
      <c r="L18" s="11">
        <f t="shared" si="2"/>
        <v>405550</v>
      </c>
      <c r="M18" s="11"/>
      <c r="N18" s="30" t="s">
        <v>21</v>
      </c>
      <c r="O18" s="31"/>
      <c r="R18" s="1"/>
    </row>
    <row r="19" s="2" customFormat="1" ht="24.95" customHeight="1" spans="1:18">
      <c r="A19" s="15" t="s">
        <v>2</v>
      </c>
      <c r="B19" s="16"/>
      <c r="C19" s="16"/>
      <c r="D19" s="16"/>
      <c r="E19" s="16"/>
      <c r="F19" s="16"/>
      <c r="G19" s="16"/>
      <c r="H19" s="16"/>
      <c r="I19" s="34" t="s">
        <v>23</v>
      </c>
      <c r="J19" s="35"/>
      <c r="K19" s="35"/>
      <c r="L19" s="36"/>
      <c r="M19" s="36"/>
      <c r="N19" s="37"/>
      <c r="O19" s="38"/>
      <c r="R19" s="1"/>
    </row>
    <row r="20" s="2" customFormat="1" ht="42" customHeight="1" spans="1:18">
      <c r="A20" s="17" t="s">
        <v>4</v>
      </c>
      <c r="B20" s="17" t="s">
        <v>5</v>
      </c>
      <c r="C20" s="14" t="s">
        <v>6</v>
      </c>
      <c r="D20" s="14" t="s">
        <v>7</v>
      </c>
      <c r="E20" s="10" t="s">
        <v>8</v>
      </c>
      <c r="F20" s="17" t="s">
        <v>24</v>
      </c>
      <c r="G20" s="18" t="s">
        <v>10</v>
      </c>
      <c r="H20" s="19" t="s">
        <v>11</v>
      </c>
      <c r="I20" s="20" t="s">
        <v>12</v>
      </c>
      <c r="J20" s="18" t="s">
        <v>25</v>
      </c>
      <c r="K20" s="18" t="s">
        <v>26</v>
      </c>
      <c r="L20" s="18" t="s">
        <v>27</v>
      </c>
      <c r="M20" s="18" t="s">
        <v>28</v>
      </c>
      <c r="N20" s="10" t="s">
        <v>17</v>
      </c>
      <c r="O20" s="39" t="s">
        <v>18</v>
      </c>
      <c r="R20" s="1"/>
    </row>
    <row r="21" s="2" customFormat="1" ht="24.95" customHeight="1" spans="1:18">
      <c r="A21" s="8">
        <v>14</v>
      </c>
      <c r="B21" s="8" t="s">
        <v>19</v>
      </c>
      <c r="C21" s="14">
        <v>703</v>
      </c>
      <c r="D21" s="14">
        <v>7</v>
      </c>
      <c r="E21" s="10" t="s">
        <v>22</v>
      </c>
      <c r="F21" s="8">
        <v>3</v>
      </c>
      <c r="G21" s="11">
        <f>H21+I21</f>
        <v>71.88</v>
      </c>
      <c r="H21" s="12">
        <v>9.54</v>
      </c>
      <c r="I21" s="29">
        <v>62.34</v>
      </c>
      <c r="J21" s="11">
        <v>5000</v>
      </c>
      <c r="K21" s="11">
        <f t="shared" ref="K21:K25" si="3">L21/I21</f>
        <v>5765.15880654475</v>
      </c>
      <c r="L21" s="11">
        <f t="shared" ref="L21:L24" si="4">G21*J21</f>
        <v>359400</v>
      </c>
      <c r="M21" s="11"/>
      <c r="N21" s="30" t="s">
        <v>21</v>
      </c>
      <c r="O21" s="31"/>
      <c r="R21" s="1"/>
    </row>
    <row r="22" s="2" customFormat="1" ht="24.95" customHeight="1" spans="1:18">
      <c r="A22" s="8">
        <v>15</v>
      </c>
      <c r="B22" s="8" t="s">
        <v>19</v>
      </c>
      <c r="C22" s="14">
        <v>801</v>
      </c>
      <c r="D22" s="14">
        <v>8</v>
      </c>
      <c r="E22" s="10" t="s">
        <v>22</v>
      </c>
      <c r="F22" s="8">
        <v>3</v>
      </c>
      <c r="G22" s="11">
        <v>117.06</v>
      </c>
      <c r="H22" s="12">
        <v>15.54</v>
      </c>
      <c r="I22" s="29">
        <v>101.52</v>
      </c>
      <c r="J22" s="11">
        <v>4650</v>
      </c>
      <c r="K22" s="11">
        <f t="shared" si="3"/>
        <v>5361.79078014184</v>
      </c>
      <c r="L22" s="11">
        <f t="shared" si="4"/>
        <v>544329</v>
      </c>
      <c r="M22" s="11"/>
      <c r="N22" s="30" t="s">
        <v>21</v>
      </c>
      <c r="O22" s="31"/>
      <c r="R22" s="1"/>
    </row>
    <row r="23" s="2" customFormat="1" ht="24.95" customHeight="1" spans="1:18">
      <c r="A23" s="8">
        <v>16</v>
      </c>
      <c r="B23" s="8" t="s">
        <v>19</v>
      </c>
      <c r="C23" s="14">
        <v>802</v>
      </c>
      <c r="D23" s="14">
        <v>8</v>
      </c>
      <c r="E23" s="10" t="s">
        <v>29</v>
      </c>
      <c r="F23" s="8">
        <v>3</v>
      </c>
      <c r="G23" s="11">
        <v>71.24</v>
      </c>
      <c r="H23" s="12">
        <v>9.46</v>
      </c>
      <c r="I23" s="29">
        <v>61.78</v>
      </c>
      <c r="J23" s="11">
        <v>4650</v>
      </c>
      <c r="K23" s="11">
        <f t="shared" si="3"/>
        <v>5362.0265458077</v>
      </c>
      <c r="L23" s="11">
        <f t="shared" si="4"/>
        <v>331266</v>
      </c>
      <c r="M23" s="11"/>
      <c r="N23" s="30" t="s">
        <v>21</v>
      </c>
      <c r="O23" s="31"/>
      <c r="R23" s="1"/>
    </row>
    <row r="24" s="2" customFormat="1" ht="24.95" customHeight="1" spans="1:18">
      <c r="A24" s="8">
        <v>17</v>
      </c>
      <c r="B24" s="8" t="s">
        <v>19</v>
      </c>
      <c r="C24" s="14">
        <v>803</v>
      </c>
      <c r="D24" s="14">
        <v>8</v>
      </c>
      <c r="E24" s="10" t="s">
        <v>22</v>
      </c>
      <c r="F24" s="8">
        <v>3</v>
      </c>
      <c r="G24" s="11">
        <v>71.88</v>
      </c>
      <c r="H24" s="12">
        <v>9.54</v>
      </c>
      <c r="I24" s="29">
        <v>62.34</v>
      </c>
      <c r="J24" s="11">
        <v>4650</v>
      </c>
      <c r="K24" s="11">
        <f t="shared" si="3"/>
        <v>5361.59769008662</v>
      </c>
      <c r="L24" s="11">
        <f t="shared" si="4"/>
        <v>334242</v>
      </c>
      <c r="M24" s="11"/>
      <c r="N24" s="30" t="s">
        <v>21</v>
      </c>
      <c r="O24" s="31"/>
      <c r="R24" s="1"/>
    </row>
    <row r="25" s="2" customFormat="1" ht="24.95" customHeight="1" spans="1:15">
      <c r="A25" s="14" t="s">
        <v>30</v>
      </c>
      <c r="B25" s="14"/>
      <c r="C25" s="14"/>
      <c r="D25" s="14"/>
      <c r="E25" s="14"/>
      <c r="F25" s="14"/>
      <c r="G25" s="11">
        <f t="shared" ref="G25:I25" si="5">SUM(G6:G24)</f>
        <v>1590.59</v>
      </c>
      <c r="H25" s="12">
        <f t="shared" si="5"/>
        <v>211.14</v>
      </c>
      <c r="I25" s="29">
        <f t="shared" si="5"/>
        <v>1379.45</v>
      </c>
      <c r="J25" s="11">
        <f>L25/G25</f>
        <v>4702.33781175539</v>
      </c>
      <c r="K25" s="11">
        <f t="shared" si="3"/>
        <v>5422.08235166189</v>
      </c>
      <c r="L25" s="11">
        <f>SUM(L6:L24)</f>
        <v>7479491.5</v>
      </c>
      <c r="M25" s="11"/>
      <c r="N25" s="31"/>
      <c r="O25" s="31"/>
    </row>
    <row r="26" s="2" customFormat="1" ht="51" customHeight="1" spans="1:15">
      <c r="A26" s="20" t="s">
        <v>31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="2" customFormat="1" ht="69" customHeight="1" spans="1:15">
      <c r="A27" s="21" t="s">
        <v>32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="2" customFormat="1" ht="24.95" customHeight="1" spans="1:15">
      <c r="A28" s="23" t="s">
        <v>33</v>
      </c>
      <c r="B28" s="23"/>
      <c r="C28" s="23"/>
      <c r="D28" s="23"/>
      <c r="E28" s="23"/>
      <c r="F28" s="23"/>
      <c r="G28" s="23"/>
      <c r="H28" s="23"/>
      <c r="I28" s="23"/>
      <c r="J28" s="23"/>
      <c r="K28" s="23" t="s">
        <v>34</v>
      </c>
      <c r="L28" s="23"/>
      <c r="M28" s="23"/>
      <c r="N28" s="24"/>
      <c r="O28" s="24"/>
    </row>
    <row r="29" s="2" customFormat="1" ht="24.95" customHeight="1" spans="1:15">
      <c r="A29" s="23" t="s">
        <v>35</v>
      </c>
      <c r="B29" s="23"/>
      <c r="C29" s="23"/>
      <c r="D29" s="23"/>
      <c r="E29" s="23"/>
      <c r="F29" s="24"/>
      <c r="G29" s="24"/>
      <c r="H29" s="24"/>
      <c r="I29" s="24"/>
      <c r="J29" s="24"/>
      <c r="K29" s="23" t="s">
        <v>36</v>
      </c>
      <c r="L29" s="23"/>
      <c r="M29" s="23"/>
      <c r="N29" s="24"/>
      <c r="O29" s="24"/>
    </row>
    <row r="30" s="2" customFormat="1" ht="24.95" customHeight="1" spans="1:5">
      <c r="A30" s="23" t="s">
        <v>37</v>
      </c>
      <c r="B30" s="23"/>
      <c r="C30" s="23"/>
      <c r="D30" s="23"/>
      <c r="E30" s="23"/>
    </row>
    <row r="31" s="2" customFormat="1" ht="24.95" customHeight="1"/>
    <row r="32" s="2" customFormat="1" ht="24.95" customHeight="1"/>
    <row r="33" s="2" customFormat="1" ht="24.95" customHeight="1"/>
    <row r="34" s="2" customFormat="1" ht="24.95" customHeight="1"/>
    <row r="35" s="2" customFormat="1" ht="24.95" customHeight="1"/>
    <row r="36" s="2" customFormat="1" ht="24.95" customHeight="1"/>
    <row r="37" s="2" customFormat="1" ht="24.95" customHeight="1"/>
    <row r="38" s="2" customFormat="1" ht="24.95" customHeight="1"/>
    <row r="39" s="2" customFormat="1" ht="31" customHeight="1"/>
    <row r="40" s="1" customFormat="1" ht="42" customHeight="1"/>
    <row r="41" s="1" customFormat="1" ht="52" customHeight="1"/>
    <row r="42" s="1" customFormat="1" ht="27" customHeight="1"/>
    <row r="43" s="1" customFormat="1" ht="26" customHeight="1"/>
  </sheetData>
  <mergeCells count="29">
    <mergeCell ref="A1:B1"/>
    <mergeCell ref="A2:O2"/>
    <mergeCell ref="A3:H3"/>
    <mergeCell ref="I3:K3"/>
    <mergeCell ref="A19:H19"/>
    <mergeCell ref="I19:K19"/>
    <mergeCell ref="A25:F25"/>
    <mergeCell ref="A26:O26"/>
    <mergeCell ref="A27:O27"/>
    <mergeCell ref="A28:E28"/>
    <mergeCell ref="K28:L28"/>
    <mergeCell ref="A29:E29"/>
    <mergeCell ref="K29:L29"/>
    <mergeCell ref="A30:E3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朱学毅</cp:lastModifiedBy>
  <dcterms:created xsi:type="dcterms:W3CDTF">2023-05-12T11:15:00Z</dcterms:created>
  <dcterms:modified xsi:type="dcterms:W3CDTF">2023-12-04T03:31:07Z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2052-11.8.2.9067</vt:lpwstr>
  </property>
</Properties>
</file>