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<sst xmlns="http://schemas.openxmlformats.org/spreadsheetml/2006/main" count="48" uniqueCount="38">
  <si>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附件2</t>
  </si>
  <si>
    <t>清远市新建商品住房销售价格备案表</t>
  </si>
  <si>
    <t>房地产开发企业名称或中介服务机构名称：清远市联统摩托车机电有限公司</t>
  </si>
  <si>
    <t>项目(楼盘)名称：雅居蓝湾5,6#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</si>
  <si>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</si>
  <si>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</si>
  <si>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</si>
  <si>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</si>
  <si>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</si>
  <si>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</si>
  <si>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</si>
  <si>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</si>
  <si>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</si>
  <si>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</si>
  <si>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</si>
  <si>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</si>
  <si>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</si>
  <si>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</si>
  <si>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</si>
  <si>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5#</t>
  </si>
  <si>
    <t>5#-201</t>
  </si>
  <si>
    <t>四房两厅</t>
  </si>
  <si>
    <t>待售</t>
  </si>
  <si>
    <t>含装修价格</t>
  </si>
  <si>
    <r>
      <t>5</t>
    </r>
    <r>
      <rPr>
        <sz val="11"/>
        <rFont val="宋体"/>
        <family val="0"/>
      </rPr>
      <t>#</t>
    </r>
  </si>
  <si>
    <t>5#-902</t>
  </si>
  <si>
    <t>6#</t>
  </si>
  <si>
    <t>6#-202</t>
  </si>
  <si>
    <r>
      <t>6</t>
    </r>
    <r>
      <rPr>
        <sz val="11"/>
        <rFont val="宋体"/>
        <family val="0"/>
      </rPr>
      <t>#-801</t>
    </r>
  </si>
  <si>
    <t>6#-2602</t>
  </si>
  <si>
    <t>本楼栋总面积/均价</t>
  </si>
  <si>
    <t xml:space="preserve">   本栋销售住宅共5套，销售住宅总建筑面积：637.43㎡，分摊面积116.70㎡，套内面积520.65㎡，销售均价：6062.70元/㎡（建筑面积）。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</si>
  <si>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2.上述“价格”指含带装修价格。
3.建筑面积=套内建筑面积+分摊的共有建筑面积。</t>
  </si>
  <si>
    <t>备案机关：清远市清新区发展和改革局</t>
  </si>
  <si>
    <t>企业物价员：黄彩萍</t>
  </si>
  <si>
    <t>价格举报投诉电话：12345</t>
  </si>
  <si>
    <t>企业投诉电话：5306888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</si>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</sst>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2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19" fillId="10" borderId="6" applyNumberFormat="0" applyAlignment="0" applyProtection="0"/>
    <xf numFmtId="0" fontId="22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3" fillId="12" borderId="0" applyNumberFormat="0" applyBorder="0" applyAlignment="0" applyProtection="0"/>
    <xf numFmtId="0" fontId="12" fillId="0" borderId="8" applyNumberFormat="0" applyFill="0" applyAlignment="0" applyProtection="0"/>
    <xf numFmtId="0" fontId="18" fillId="0" borderId="9" applyNumberFormat="0" applyFill="0" applyAlignment="0" applyProtection="0"/>
    <xf numFmtId="0" fontId="21" fillId="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1" xfId="64" applyNumberFormat="1" applyFont="1" applyBorder="1" applyAlignment="1">
      <alignment horizontal="center" vertical="center"/>
      <protection/>
    </xf>
    <xf numFmtId="176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64" applyNumberFormat="1" applyFont="1" applyFill="1" applyBorder="1" applyAlignment="1">
      <alignment horizontal="center" vertical="center"/>
      <protection/>
    </xf>
    <xf numFmtId="176" fontId="1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64" applyFont="1" applyBorder="1" applyAlignment="1">
      <alignment horizontal="center" vertical="center"/>
      <protection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64" applyFont="1" applyFill="1" applyBorder="1" applyAlignment="1">
      <alignment horizontal="center" vertical="center"/>
      <protection/>
    </xf>
    <xf numFmtId="176" fontId="1" fillId="0" borderId="11" xfId="0" applyNumberFormat="1" applyFont="1" applyFill="1" applyBorder="1" applyAlignment="1">
      <alignment horizontal="center" vertical="center" wrapText="1"/>
    </xf>
    <xf numFmtId="177" fontId="1" fillId="0" borderId="11" xfId="64" applyNumberFormat="1" applyFont="1" applyFill="1" applyBorder="1" applyAlignment="1">
      <alignment horizontal="center" vertical="center"/>
      <protection/>
    </xf>
    <xf numFmtId="0" fontId="1" fillId="0" borderId="15" xfId="0" applyFont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8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7"/>
  <sheetViews>
    <sheetView tabSelected="1" workbookViewId="0" topLeftCell="A7">
      <selection activeCell="Q12" sqref="Q12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6.125" style="0" customWidth="1"/>
    <col min="7" max="7" width="9.625" style="0" customWidth="1"/>
    <col min="8" max="8" width="9.875" style="0" customWidth="1"/>
    <col min="9" max="9" width="9.625" style="0" customWidth="1"/>
    <col min="10" max="10" width="10.625" style="0" customWidth="1"/>
    <col min="11" max="11" width="11.125" style="0" customWidth="1"/>
    <col min="12" max="12" width="12.75390625" style="0" bestFit="1" customWidth="1"/>
    <col min="13" max="13" width="7.50390625" style="0" customWidth="1"/>
    <col min="14" max="14" width="6.50390625" style="0" customWidth="1"/>
    <col min="15" max="15" width="14.875" style="2" customWidth="1"/>
    <col min="16" max="16" width="16.25390625" style="0" customWidth="1"/>
    <col min="17" max="17" width="11.50390625" style="0" customWidth="1"/>
    <col min="20" max="20" width="11.625" style="0" bestFit="1" customWidth="1"/>
  </cols>
  <sheetData>
    <row r="1" spans="1:2" ht="18" customHeight="1">
      <c r="A1" s="3" t="s">
        <v>0</v>
      </c>
      <c r="B1" s="3"/>
    </row>
    <row r="2" spans="1:15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7"/>
    </row>
    <row r="3" spans="1:15" ht="33" customHeight="1">
      <c r="A3" s="5" t="s">
        <v>2</v>
      </c>
      <c r="B3" s="5"/>
      <c r="C3" s="5"/>
      <c r="D3" s="5"/>
      <c r="E3" s="5"/>
      <c r="F3" s="5"/>
      <c r="G3" s="5"/>
      <c r="H3" s="5"/>
      <c r="I3" s="5" t="s">
        <v>3</v>
      </c>
      <c r="J3" s="5"/>
      <c r="K3" s="5"/>
      <c r="L3" s="28"/>
      <c r="M3" s="5"/>
      <c r="N3" s="29"/>
      <c r="O3" s="29"/>
    </row>
    <row r="4" spans="1:15" ht="30" customHeight="1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6" t="s">
        <v>18</v>
      </c>
    </row>
    <row r="5" spans="1:15" ht="14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6"/>
    </row>
    <row r="6" spans="1:16" s="1" customFormat="1" ht="24.75" customHeight="1">
      <c r="A6" s="8">
        <v>1</v>
      </c>
      <c r="B6" s="9" t="s">
        <v>19</v>
      </c>
      <c r="C6" s="9" t="s">
        <v>20</v>
      </c>
      <c r="D6" s="9">
        <v>2</v>
      </c>
      <c r="E6" s="9" t="s">
        <v>21</v>
      </c>
      <c r="F6" s="9">
        <v>3</v>
      </c>
      <c r="G6" s="10">
        <v>127.3</v>
      </c>
      <c r="H6" s="11">
        <v>23.36999999999999</v>
      </c>
      <c r="I6" s="30">
        <v>103.93</v>
      </c>
      <c r="J6" s="31">
        <f>L6/G6</f>
        <v>5699.890023566379</v>
      </c>
      <c r="K6" s="31">
        <f aca="true" t="shared" si="0" ref="K6:K11">L6/I6</f>
        <v>6981.583758298854</v>
      </c>
      <c r="L6" s="32">
        <v>725596</v>
      </c>
      <c r="M6" s="33"/>
      <c r="N6" s="34" t="s">
        <v>22</v>
      </c>
      <c r="O6" s="35" t="s">
        <v>23</v>
      </c>
      <c r="P6" s="36"/>
    </row>
    <row r="7" spans="1:16" s="1" customFormat="1" ht="24.75" customHeight="1">
      <c r="A7" s="8">
        <v>2</v>
      </c>
      <c r="B7" s="9" t="s">
        <v>24</v>
      </c>
      <c r="C7" s="9" t="s">
        <v>25</v>
      </c>
      <c r="D7" s="9">
        <v>9</v>
      </c>
      <c r="E7" s="9" t="s">
        <v>21</v>
      </c>
      <c r="F7" s="9">
        <v>3</v>
      </c>
      <c r="G7" s="10">
        <v>127.6</v>
      </c>
      <c r="H7" s="11">
        <f>G7-I7</f>
        <v>23.419999999999987</v>
      </c>
      <c r="I7" s="30">
        <v>104.18</v>
      </c>
      <c r="J7" s="32">
        <v>7058.82</v>
      </c>
      <c r="K7" s="31">
        <f t="shared" si="0"/>
        <v>8645.665502015741</v>
      </c>
      <c r="L7" s="32">
        <f>J7*G7</f>
        <v>900705.4319999999</v>
      </c>
      <c r="M7" s="33"/>
      <c r="N7" s="34" t="s">
        <v>22</v>
      </c>
      <c r="O7" s="37"/>
      <c r="P7" s="36"/>
    </row>
    <row r="8" spans="1:20" s="1" customFormat="1" ht="24.75" customHeight="1">
      <c r="A8" s="8">
        <v>3</v>
      </c>
      <c r="B8" s="12" t="s">
        <v>26</v>
      </c>
      <c r="C8" s="12" t="s">
        <v>27</v>
      </c>
      <c r="D8" s="12">
        <v>2</v>
      </c>
      <c r="E8" s="12" t="s">
        <v>21</v>
      </c>
      <c r="F8" s="12">
        <v>3</v>
      </c>
      <c r="G8" s="13">
        <v>127.59</v>
      </c>
      <c r="H8" s="14">
        <v>23.36999999999999</v>
      </c>
      <c r="I8" s="38">
        <v>104.18</v>
      </c>
      <c r="J8" s="31">
        <f>L8/G8</f>
        <v>5496.175248843953</v>
      </c>
      <c r="K8" s="31">
        <f t="shared" si="0"/>
        <v>6731.205605682472</v>
      </c>
      <c r="L8" s="32">
        <v>701257</v>
      </c>
      <c r="M8" s="39"/>
      <c r="N8" s="34" t="s">
        <v>22</v>
      </c>
      <c r="O8" s="37"/>
      <c r="P8" s="36"/>
      <c r="T8" s="36"/>
    </row>
    <row r="9" spans="1:20" s="1" customFormat="1" ht="24.75" customHeight="1">
      <c r="A9" s="8">
        <v>4</v>
      </c>
      <c r="B9" s="12" t="s">
        <v>26</v>
      </c>
      <c r="C9" s="12" t="s">
        <v>28</v>
      </c>
      <c r="D9" s="12">
        <v>8</v>
      </c>
      <c r="E9" s="12" t="s">
        <v>21</v>
      </c>
      <c r="F9" s="12">
        <v>3</v>
      </c>
      <c r="G9" s="13">
        <v>127.35</v>
      </c>
      <c r="H9" s="14">
        <f>G9-I9</f>
        <v>23.169999999999987</v>
      </c>
      <c r="I9" s="38">
        <v>104.18</v>
      </c>
      <c r="J9" s="31">
        <f>L9/G9</f>
        <v>6364.876325088339</v>
      </c>
      <c r="K9" s="31">
        <f t="shared" si="0"/>
        <v>7780.447302745248</v>
      </c>
      <c r="L9" s="32">
        <v>810567</v>
      </c>
      <c r="M9" s="39"/>
      <c r="N9" s="34" t="s">
        <v>22</v>
      </c>
      <c r="O9" s="37"/>
      <c r="P9" s="36"/>
      <c r="T9" s="36"/>
    </row>
    <row r="10" spans="1:20" s="1" customFormat="1" ht="24.75" customHeight="1">
      <c r="A10" s="8">
        <v>5</v>
      </c>
      <c r="B10" s="12" t="s">
        <v>26</v>
      </c>
      <c r="C10" s="12" t="s">
        <v>29</v>
      </c>
      <c r="D10" s="12">
        <v>26</v>
      </c>
      <c r="E10" s="12" t="s">
        <v>21</v>
      </c>
      <c r="F10" s="12">
        <v>3</v>
      </c>
      <c r="G10" s="13">
        <v>127.59</v>
      </c>
      <c r="H10" s="14">
        <v>23.36999999999999</v>
      </c>
      <c r="I10" s="38">
        <v>104.18</v>
      </c>
      <c r="J10" s="31">
        <f>L10/G10</f>
        <v>5693.424249549337</v>
      </c>
      <c r="K10" s="31">
        <f t="shared" si="0"/>
        <v>6972.777884430792</v>
      </c>
      <c r="L10" s="40">
        <v>726424</v>
      </c>
      <c r="M10" s="39"/>
      <c r="N10" s="34" t="s">
        <v>22</v>
      </c>
      <c r="O10" s="41"/>
      <c r="P10" s="36"/>
      <c r="T10" s="36"/>
    </row>
    <row r="11" spans="1:15" s="1" customFormat="1" ht="24.75" customHeight="1">
      <c r="A11" s="15" t="s">
        <v>30</v>
      </c>
      <c r="B11" s="15"/>
      <c r="C11" s="15"/>
      <c r="D11" s="15"/>
      <c r="E11" s="15"/>
      <c r="F11" s="16"/>
      <c r="G11" s="17">
        <f>SUM(G6:G10)</f>
        <v>637.4300000000001</v>
      </c>
      <c r="H11" s="17">
        <f>SUM(H6:H10)</f>
        <v>116.69999999999995</v>
      </c>
      <c r="I11" s="17">
        <f>SUM(I6:I10)</f>
        <v>520.6500000000001</v>
      </c>
      <c r="J11" s="42">
        <f>L11/G11</f>
        <v>6062.704033384057</v>
      </c>
      <c r="K11" s="43">
        <f t="shared" si="0"/>
        <v>7422.547646211465</v>
      </c>
      <c r="L11" s="43">
        <f>SUM(L6:L10)</f>
        <v>3864549.432</v>
      </c>
      <c r="M11" s="17"/>
      <c r="N11" s="44"/>
      <c r="O11" s="8"/>
    </row>
    <row r="12" spans="1:15" s="1" customFormat="1" ht="42" customHeight="1">
      <c r="A12" s="18" t="s">
        <v>31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4" s="1" customFormat="1" ht="68.25" customHeight="1">
      <c r="A13" s="19" t="s">
        <v>32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s="1" customFormat="1" ht="24.75" customHeight="1">
      <c r="A14" s="21" t="s">
        <v>33</v>
      </c>
      <c r="B14" s="21"/>
      <c r="C14" s="21"/>
      <c r="D14" s="21"/>
      <c r="E14" s="21"/>
      <c r="F14" s="21"/>
      <c r="G14" s="22"/>
      <c r="H14" s="22"/>
      <c r="I14" s="22"/>
      <c r="J14" s="21"/>
      <c r="K14" s="45" t="s">
        <v>34</v>
      </c>
      <c r="L14" s="21"/>
      <c r="M14" s="23"/>
      <c r="N14" s="23"/>
    </row>
    <row r="15" spans="1:14" s="1" customFormat="1" ht="24.75" customHeight="1">
      <c r="A15" s="21" t="s">
        <v>35</v>
      </c>
      <c r="B15" s="21"/>
      <c r="C15" s="21"/>
      <c r="D15" s="21"/>
      <c r="E15" s="21"/>
      <c r="F15" s="23"/>
      <c r="G15" s="24"/>
      <c r="H15" s="24"/>
      <c r="I15" s="24"/>
      <c r="J15" s="23"/>
      <c r="K15" s="45" t="s">
        <v>36</v>
      </c>
      <c r="L15" s="21"/>
      <c r="M15" s="23"/>
      <c r="N15" s="46"/>
    </row>
    <row r="16" spans="1:14" s="1" customFormat="1" ht="24.75" customHeight="1">
      <c r="A16" s="21" t="s">
        <v>37</v>
      </c>
      <c r="B16" s="21"/>
      <c r="C16" s="21"/>
      <c r="D16" s="21"/>
      <c r="E16" s="21"/>
      <c r="F16" s="25"/>
      <c r="G16" s="26"/>
      <c r="H16" s="26"/>
      <c r="I16" s="26"/>
      <c r="J16" s="25"/>
      <c r="K16" s="25"/>
      <c r="L16" s="25"/>
      <c r="M16" s="25"/>
      <c r="N16" s="47"/>
    </row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  <row r="40" s="1" customFormat="1" ht="24.75" customHeight="1"/>
    <row r="41" s="1" customFormat="1" ht="24.75" customHeight="1"/>
    <row r="42" s="1" customFormat="1" ht="24.75" customHeight="1"/>
    <row r="43" s="1" customFormat="1" ht="24.75" customHeight="1"/>
    <row r="44" s="1" customFormat="1" ht="24.75" customHeight="1"/>
    <row r="45" s="1" customFormat="1" ht="24.75" customHeight="1"/>
    <row r="46" s="1" customFormat="1" ht="24.75" customHeight="1"/>
    <row r="47" s="1" customFormat="1" ht="24.75" customHeight="1"/>
    <row r="48" s="1" customFormat="1" ht="24.75" customHeight="1"/>
    <row r="49" s="1" customFormat="1" ht="24.75" customHeight="1"/>
    <row r="50" s="1" customFormat="1" ht="24.7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  <row r="67" s="1" customFormat="1" ht="24.75" customHeight="1"/>
    <row r="68" s="1" customFormat="1" ht="24.75" customHeight="1"/>
    <row r="69" s="1" customFormat="1" ht="24.75" customHeight="1"/>
    <row r="70" s="1" customFormat="1" ht="24.75" customHeight="1"/>
    <row r="71" s="1" customFormat="1" ht="24.75" customHeight="1"/>
    <row r="72" s="1" customFormat="1" ht="24.75" customHeight="1"/>
    <row r="73" s="1" customFormat="1" ht="24.75" customHeight="1"/>
    <row r="74" s="1" customFormat="1" ht="24.75" customHeight="1"/>
    <row r="75" s="1" customFormat="1" ht="24.75" customHeight="1"/>
    <row r="76" s="1" customFormat="1" ht="24.75" customHeight="1"/>
    <row r="77" s="1" customFormat="1" ht="24.75" customHeight="1"/>
    <row r="78" s="1" customFormat="1" ht="24.75" customHeight="1"/>
    <row r="79" s="1" customFormat="1" ht="24.75" customHeight="1"/>
    <row r="80" s="1" customFormat="1" ht="24.75" customHeight="1"/>
    <row r="81" s="1" customFormat="1" ht="24.75" customHeight="1"/>
    <row r="82" s="1" customFormat="1" ht="24.75" customHeight="1"/>
    <row r="83" s="1" customFormat="1" ht="24.75" customHeight="1"/>
    <row r="84" s="1" customFormat="1" ht="24.75" customHeight="1"/>
    <row r="85" s="1" customFormat="1" ht="24.75" customHeight="1"/>
    <row r="86" s="1" customFormat="1" ht="24.75" customHeight="1"/>
    <row r="87" s="1" customFormat="1" ht="24.7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24.75" customHeight="1"/>
    <row r="93" s="1" customFormat="1" ht="24.75" customHeight="1"/>
    <row r="94" s="1" customFormat="1" ht="24.75" customHeight="1"/>
    <row r="95" s="1" customFormat="1" ht="24.75" customHeight="1"/>
    <row r="96" s="1" customFormat="1" ht="24.75" customHeight="1"/>
    <row r="97" s="1" customFormat="1" ht="24.75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  <row r="104" s="1" customFormat="1" ht="24.75" customHeight="1"/>
    <row r="105" s="1" customFormat="1" ht="24.75" customHeight="1"/>
    <row r="106" s="1" customFormat="1" ht="24.75" customHeight="1"/>
    <row r="107" s="1" customFormat="1" ht="24.75" customHeight="1"/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1.75" customHeight="1"/>
    <row r="114" s="1" customFormat="1" ht="31.5" customHeight="1"/>
    <row r="115" s="1" customFormat="1" ht="60.75" customHeight="1"/>
    <row r="116" s="1" customFormat="1" ht="18.75" customHeight="1"/>
    <row r="117" s="1" customFormat="1" ht="18" customHeight="1"/>
    <row r="118" s="1" customFormat="1" ht="15" customHeight="1"/>
    <row r="119" s="1" customFormat="1" ht="24.75" customHeight="1">
      <c r="O119" s="48"/>
    </row>
    <row r="120" s="1" customFormat="1" ht="24.75" customHeight="1">
      <c r="O120" s="48"/>
    </row>
    <row r="121" s="1" customFormat="1" ht="24.75" customHeight="1">
      <c r="O121" s="48"/>
    </row>
    <row r="122" s="1" customFormat="1" ht="24.75" customHeight="1">
      <c r="O122" s="48"/>
    </row>
    <row r="123" s="1" customFormat="1" ht="24.75" customHeight="1">
      <c r="O123" s="48"/>
    </row>
    <row r="124" s="1" customFormat="1" ht="24.75" customHeight="1">
      <c r="O124" s="48"/>
    </row>
    <row r="125" s="1" customFormat="1" ht="24.75" customHeight="1">
      <c r="O125" s="48"/>
    </row>
    <row r="126" s="1" customFormat="1" ht="24.75" customHeight="1">
      <c r="O126" s="48"/>
    </row>
    <row r="127" s="1" customFormat="1" ht="30.75" customHeight="1">
      <c r="O127" s="48"/>
    </row>
    <row r="128" ht="42" customHeight="1"/>
    <row r="129" ht="51.75" customHeight="1"/>
    <row r="130" ht="27" customHeight="1"/>
    <row r="131" ht="25.5" customHeight="1"/>
  </sheetData>
  <sheetProtection/>
  <mergeCells count="26">
    <mergeCell ref="A1:B1"/>
    <mergeCell ref="A2:O2"/>
    <mergeCell ref="A3:H3"/>
    <mergeCell ref="I3:K3"/>
    <mergeCell ref="A11:F11"/>
    <mergeCell ref="A12:O12"/>
    <mergeCell ref="A13:N13"/>
    <mergeCell ref="A14:E14"/>
    <mergeCell ref="A15:E15"/>
    <mergeCell ref="A16:E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0"/>
  </mergeCells>
  <dataValidations count="1">
    <dataValidation type="decimal" allowBlank="1" showInputMessage="1" showErrorMessage="1" sqref="L10 G6:G10 I6:I10">
      <formula1>0</formula1>
      <formula2>10000000000</formula2>
    </dataValidation>
  </dataValidations>
  <printOptions/>
  <pageMargins left="0.23999999999999996" right="0.16" top="0.28" bottom="0.28" header="0.2" footer="0.1199999999999999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2023-03-15T01:49:54Z</cp:lastPrinted>
  <dcterms:created xsi:type="dcterms:W3CDTF">2011-04-26T02:07:47Z</dcterms:created>
  <dcterms:modified xsi:type="dcterms:W3CDTF">2023-12-06T07:28:12Z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E22D8BB03D274F8BBC860576D3A96E13_12</vt:lpwstr>
  </property>
</Properties>
</file>