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245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<sst xmlns="http://schemas.openxmlformats.org/spreadsheetml/2006/main" count="40" uniqueCount="31">
  <si>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</si>
  <si>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</si>
  <si>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</si>
  <si>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</si>
  <si>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海伦源筑花园55、56号楼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</si>
  <si>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</si>
  <si>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</si>
  <si>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</si>
  <si>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</si>
  <si>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</si>
  <si>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</si>
  <si>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</si>
  <si>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</si>
  <si>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</si>
  <si>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</si>
  <si>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</si>
  <si>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</si>
  <si>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</si>
  <si>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</si>
  <si>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</si>
  <si>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</si>
  <si>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</si>
  <si>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</si>
  <si>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</si>
  <si>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本批销售住宅共6套，销售住宅总建筑面积：970.90㎡，分摊面积：164.18㎡，套内面积：806.72㎡，销售均价：8110.68元/㎡（建筑面积）。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</si>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</sst>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#,##0;[$-804]&quot;-&quot;#,##0"/>
    <numFmt numFmtId="177" formatCode="#,##0.00_ "/>
    <numFmt numFmtId="178" formatCode="0.0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17" borderId="0" applyNumberFormat="0" applyBorder="0" applyAlignment="0" applyProtection="0"/>
    <xf numFmtId="176" fontId="29" fillId="0" borderId="0" applyFont="0" applyBorder="0" applyProtection="0">
      <alignment/>
    </xf>
  </cellStyleXfs>
  <cellXfs count="65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7" fontId="0" fillId="0" borderId="14" xfId="0" applyNumberForma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7" fontId="0" fillId="0" borderId="15" xfId="0" applyNumberForma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7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177" fontId="0" fillId="0" borderId="15" xfId="0" applyNumberForma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 wrapText="1"/>
    </xf>
    <xf numFmtId="177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偷面积且带花园产品定价模板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U11" sqref="U11"/>
    </sheetView>
  </sheetViews>
  <sheetFormatPr defaultColWidth="9.00390625" defaultRowHeight="14.25"/>
  <cols>
    <col min="1" max="1" width="3.875" style="3" customWidth="1"/>
    <col min="2" max="3" width="7.875" style="3" customWidth="1"/>
    <col min="4" max="4" width="6.375" style="3" customWidth="1"/>
    <col min="5" max="5" width="9.125" style="3" customWidth="1"/>
    <col min="6" max="6" width="5.625" style="3" customWidth="1"/>
    <col min="7" max="7" width="9.625" style="4" customWidth="1"/>
    <col min="8" max="8" width="10.375" style="5" bestFit="1" customWidth="1"/>
    <col min="9" max="9" width="9.625" style="4" customWidth="1"/>
    <col min="10" max="10" width="10.625" style="6" customWidth="1"/>
    <col min="11" max="12" width="11.125" style="6" customWidth="1"/>
    <col min="13" max="13" width="9.875" style="3" customWidth="1"/>
    <col min="14" max="14" width="8.75390625" style="3" customWidth="1"/>
    <col min="15" max="15" width="7.625" style="3" customWidth="1"/>
    <col min="16" max="17" width="12.625" style="3" hidden="1" customWidth="1"/>
    <col min="18" max="18" width="13.75390625" style="3" hidden="1" customWidth="1"/>
    <col min="19" max="19" width="9.00390625" style="3" hidden="1" customWidth="1"/>
    <col min="20" max="20" width="12.625" style="3" bestFit="1" customWidth="1"/>
    <col min="21" max="21" width="14.625" style="3" customWidth="1"/>
    <col min="22" max="23" width="12.625" style="3" bestFit="1" customWidth="1"/>
    <col min="24" max="16384" width="9.00390625" style="3" customWidth="1"/>
  </cols>
  <sheetData>
    <row r="1" spans="1:2" ht="18" customHeight="1">
      <c r="A1" s="7" t="s">
        <v>0</v>
      </c>
      <c r="B1" s="7"/>
    </row>
    <row r="2" spans="1:15" ht="40.5" customHeight="1">
      <c r="A2" s="8" t="s">
        <v>1</v>
      </c>
      <c r="B2" s="8"/>
      <c r="C2" s="8"/>
      <c r="D2" s="8"/>
      <c r="E2" s="8"/>
      <c r="F2" s="8"/>
      <c r="G2" s="9"/>
      <c r="H2" s="10"/>
      <c r="I2" s="9"/>
      <c r="J2" s="42"/>
      <c r="K2" s="42"/>
      <c r="L2" s="42"/>
      <c r="M2" s="8"/>
      <c r="N2" s="8"/>
      <c r="O2" s="8"/>
    </row>
    <row r="3" spans="1:15" ht="27" customHeight="1">
      <c r="A3" s="11" t="s">
        <v>2</v>
      </c>
      <c r="B3" s="11"/>
      <c r="C3" s="11"/>
      <c r="D3" s="11"/>
      <c r="E3" s="11"/>
      <c r="F3" s="11"/>
      <c r="G3" s="12"/>
      <c r="H3" s="13"/>
      <c r="I3" s="12" t="s">
        <v>3</v>
      </c>
      <c r="K3" s="12" t="s">
        <v>4</v>
      </c>
      <c r="M3" s="43"/>
      <c r="N3" s="44"/>
      <c r="O3" s="44"/>
    </row>
    <row r="4" spans="1:15" ht="30" customHeight="1">
      <c r="A4" s="14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7" t="s">
        <v>12</v>
      </c>
      <c r="I4" s="45" t="s">
        <v>13</v>
      </c>
      <c r="J4" s="46" t="s">
        <v>14</v>
      </c>
      <c r="K4" s="46" t="s">
        <v>15</v>
      </c>
      <c r="L4" s="47" t="s">
        <v>16</v>
      </c>
      <c r="M4" s="48" t="s">
        <v>17</v>
      </c>
      <c r="N4" s="15" t="s">
        <v>18</v>
      </c>
      <c r="O4" s="14" t="s">
        <v>19</v>
      </c>
    </row>
    <row r="5" spans="1:15" ht="14.25">
      <c r="A5" s="14"/>
      <c r="B5" s="15"/>
      <c r="C5" s="15"/>
      <c r="D5" s="15"/>
      <c r="E5" s="15"/>
      <c r="F5" s="15"/>
      <c r="G5" s="16"/>
      <c r="H5" s="17"/>
      <c r="I5" s="49"/>
      <c r="J5" s="46"/>
      <c r="K5" s="46"/>
      <c r="L5" s="50"/>
      <c r="M5" s="51"/>
      <c r="N5" s="15"/>
      <c r="O5" s="14"/>
    </row>
    <row r="6" spans="1:20" s="2" customFormat="1" ht="21.75" customHeight="1">
      <c r="A6" s="18">
        <v>1</v>
      </c>
      <c r="B6" s="18">
        <v>55</v>
      </c>
      <c r="C6" s="18">
        <v>201</v>
      </c>
      <c r="D6" s="18">
        <v>2</v>
      </c>
      <c r="E6" s="19" t="s">
        <v>20</v>
      </c>
      <c r="F6" s="18">
        <v>3</v>
      </c>
      <c r="G6" s="20">
        <v>171.09</v>
      </c>
      <c r="H6" s="21">
        <v>28.93</v>
      </c>
      <c r="I6" s="21">
        <v>142.16</v>
      </c>
      <c r="J6" s="52">
        <f aca="true" t="shared" si="0" ref="J6:J12">L6/G6</f>
        <v>8151.616108480916</v>
      </c>
      <c r="K6" s="52">
        <f aca="true" t="shared" si="1" ref="K6:K12">L6/I6</f>
        <v>9810.495216657288</v>
      </c>
      <c r="L6" s="52">
        <v>1394660</v>
      </c>
      <c r="M6" s="52"/>
      <c r="N6" s="53" t="s">
        <v>21</v>
      </c>
      <c r="O6" s="54"/>
      <c r="T6" s="64"/>
    </row>
    <row r="7" spans="1:20" s="2" customFormat="1" ht="21.75" customHeight="1">
      <c r="A7" s="18">
        <v>2</v>
      </c>
      <c r="B7" s="18">
        <v>55</v>
      </c>
      <c r="C7" s="18">
        <v>202</v>
      </c>
      <c r="D7" s="18">
        <v>2</v>
      </c>
      <c r="E7" s="19" t="s">
        <v>20</v>
      </c>
      <c r="F7" s="18">
        <v>3</v>
      </c>
      <c r="G7" s="20">
        <v>171.09</v>
      </c>
      <c r="H7" s="21">
        <v>28.93</v>
      </c>
      <c r="I7" s="21">
        <v>142.16</v>
      </c>
      <c r="J7" s="52">
        <f t="shared" si="0"/>
        <v>8124.378981822432</v>
      </c>
      <c r="K7" s="52">
        <f t="shared" si="1"/>
        <v>9777.71525042206</v>
      </c>
      <c r="L7" s="52">
        <v>1390000</v>
      </c>
      <c r="M7" s="52"/>
      <c r="N7" s="53" t="s">
        <v>21</v>
      </c>
      <c r="O7" s="54"/>
      <c r="T7" s="64"/>
    </row>
    <row r="8" spans="1:20" s="2" customFormat="1" ht="21.75" customHeight="1">
      <c r="A8" s="18">
        <v>3</v>
      </c>
      <c r="B8" s="18">
        <v>55</v>
      </c>
      <c r="C8" s="18">
        <v>301</v>
      </c>
      <c r="D8" s="18">
        <v>3</v>
      </c>
      <c r="E8" s="19" t="s">
        <v>22</v>
      </c>
      <c r="F8" s="18">
        <v>3</v>
      </c>
      <c r="G8" s="20">
        <v>143.27</v>
      </c>
      <c r="H8" s="21">
        <v>24.23</v>
      </c>
      <c r="I8" s="21">
        <v>119.04</v>
      </c>
      <c r="J8" s="52">
        <f t="shared" si="0"/>
        <v>8096.600823619739</v>
      </c>
      <c r="K8" s="52">
        <f t="shared" si="1"/>
        <v>9744.623655913978</v>
      </c>
      <c r="L8" s="52">
        <v>1160000</v>
      </c>
      <c r="M8" s="52"/>
      <c r="N8" s="53" t="s">
        <v>21</v>
      </c>
      <c r="O8" s="54"/>
      <c r="T8" s="64"/>
    </row>
    <row r="9" spans="1:20" s="2" customFormat="1" ht="21.75" customHeight="1">
      <c r="A9" s="18">
        <v>4</v>
      </c>
      <c r="B9" s="18">
        <v>56</v>
      </c>
      <c r="C9" s="18">
        <v>201</v>
      </c>
      <c r="D9" s="18">
        <v>2</v>
      </c>
      <c r="E9" s="19" t="s">
        <v>20</v>
      </c>
      <c r="F9" s="18">
        <v>3</v>
      </c>
      <c r="G9" s="20">
        <v>171.09</v>
      </c>
      <c r="H9" s="21">
        <v>28.93</v>
      </c>
      <c r="I9" s="21">
        <v>142.16</v>
      </c>
      <c r="J9" s="52">
        <f t="shared" si="0"/>
        <v>8124.378981822432</v>
      </c>
      <c r="K9" s="52">
        <f t="shared" si="1"/>
        <v>9777.71525042206</v>
      </c>
      <c r="L9" s="52">
        <v>1390000</v>
      </c>
      <c r="M9" s="52"/>
      <c r="N9" s="53" t="s">
        <v>21</v>
      </c>
      <c r="O9" s="54"/>
      <c r="T9" s="64"/>
    </row>
    <row r="10" spans="1:20" s="2" customFormat="1" ht="21.75" customHeight="1">
      <c r="A10" s="18">
        <v>5</v>
      </c>
      <c r="B10" s="18">
        <v>56</v>
      </c>
      <c r="C10" s="18">
        <v>202</v>
      </c>
      <c r="D10" s="18">
        <v>2</v>
      </c>
      <c r="E10" s="19" t="s">
        <v>20</v>
      </c>
      <c r="F10" s="18">
        <v>3</v>
      </c>
      <c r="G10" s="20">
        <v>171.09</v>
      </c>
      <c r="H10" s="21">
        <v>28.93</v>
      </c>
      <c r="I10" s="21">
        <v>142.16</v>
      </c>
      <c r="J10" s="52">
        <f t="shared" si="0"/>
        <v>8299.72529078263</v>
      </c>
      <c r="K10" s="52">
        <f t="shared" si="1"/>
        <v>9988.745075970737</v>
      </c>
      <c r="L10" s="52">
        <v>1420000</v>
      </c>
      <c r="M10" s="52"/>
      <c r="N10" s="53" t="s">
        <v>21</v>
      </c>
      <c r="O10" s="54"/>
      <c r="T10" s="64"/>
    </row>
    <row r="11" spans="1:20" s="2" customFormat="1" ht="21.75" customHeight="1">
      <c r="A11" s="18">
        <v>6</v>
      </c>
      <c r="B11" s="18">
        <v>56</v>
      </c>
      <c r="C11" s="18">
        <v>302</v>
      </c>
      <c r="D11" s="18">
        <v>3</v>
      </c>
      <c r="E11" s="19" t="s">
        <v>22</v>
      </c>
      <c r="F11" s="18">
        <v>3</v>
      </c>
      <c r="G11" s="20">
        <v>143.27</v>
      </c>
      <c r="H11" s="21">
        <v>24.23</v>
      </c>
      <c r="I11" s="21">
        <v>119.04</v>
      </c>
      <c r="J11" s="52">
        <f t="shared" si="0"/>
        <v>7817.407691770782</v>
      </c>
      <c r="K11" s="52">
        <f t="shared" si="1"/>
        <v>9408.602150537634</v>
      </c>
      <c r="L11" s="20">
        <v>1120000</v>
      </c>
      <c r="M11" s="52"/>
      <c r="N11" s="53" t="s">
        <v>21</v>
      </c>
      <c r="O11" s="54"/>
      <c r="T11" s="64"/>
    </row>
    <row r="12" spans="1:20" s="2" customFormat="1" ht="24.75" customHeight="1">
      <c r="A12" s="22" t="s">
        <v>23</v>
      </c>
      <c r="B12" s="23"/>
      <c r="C12" s="23"/>
      <c r="D12" s="23"/>
      <c r="E12" s="23"/>
      <c r="F12" s="24"/>
      <c r="G12" s="25">
        <f>SUM(G6:G11)</f>
        <v>970.9000000000001</v>
      </c>
      <c r="H12" s="25">
        <f>SUM(H6:H11)</f>
        <v>164.18</v>
      </c>
      <c r="I12" s="25">
        <f>SUM(I6:I11)</f>
        <v>806.7199999999999</v>
      </c>
      <c r="J12" s="52">
        <f t="shared" si="0"/>
        <v>8110.6808116180855</v>
      </c>
      <c r="K12" s="55">
        <f t="shared" si="1"/>
        <v>9761.329829432765</v>
      </c>
      <c r="L12" s="55">
        <f>SUM(L6:L11)</f>
        <v>7874660</v>
      </c>
      <c r="M12" s="55"/>
      <c r="N12" s="53"/>
      <c r="O12" s="56"/>
      <c r="P12" s="2" t="e">
        <f>#REF!/#REF!</f>
        <v>#REF!</v>
      </c>
      <c r="Q12" s="2">
        <v>13251.909797871687</v>
      </c>
      <c r="R12" s="2">
        <f>P13*G12</f>
        <v>9665819.2225</v>
      </c>
      <c r="T12" s="64"/>
    </row>
    <row r="13" spans="1:18" s="2" customFormat="1" ht="31.5" customHeight="1">
      <c r="A13" s="26" t="s">
        <v>24</v>
      </c>
      <c r="B13" s="27"/>
      <c r="C13" s="27"/>
      <c r="D13" s="27"/>
      <c r="E13" s="27"/>
      <c r="F13" s="27"/>
      <c r="G13" s="28"/>
      <c r="H13" s="29"/>
      <c r="I13" s="28"/>
      <c r="J13" s="57"/>
      <c r="K13" s="57"/>
      <c r="L13" s="57"/>
      <c r="M13" s="27"/>
      <c r="N13" s="27"/>
      <c r="O13" s="58"/>
      <c r="P13" s="2">
        <f>10479.5*0.95</f>
        <v>9955.525</v>
      </c>
      <c r="Q13" s="2">
        <f>G12*P13</f>
        <v>9665819.2225</v>
      </c>
      <c r="R13" s="2">
        <f>L12-R12</f>
        <v>-1791159.2225000001</v>
      </c>
    </row>
    <row r="14" spans="1:15" s="2" customFormat="1" ht="66" customHeight="1">
      <c r="A14" s="30" t="s">
        <v>25</v>
      </c>
      <c r="B14" s="31"/>
      <c r="C14" s="31"/>
      <c r="D14" s="31"/>
      <c r="E14" s="31"/>
      <c r="F14" s="31"/>
      <c r="G14" s="32"/>
      <c r="H14" s="33"/>
      <c r="I14" s="32"/>
      <c r="J14" s="59"/>
      <c r="K14" s="59"/>
      <c r="L14" s="59"/>
      <c r="M14" s="31"/>
      <c r="N14" s="31"/>
      <c r="O14" s="31"/>
    </row>
    <row r="15" spans="1:15" s="2" customFormat="1" ht="24.75" customHeight="1">
      <c r="A15" s="34" t="s">
        <v>26</v>
      </c>
      <c r="B15" s="34"/>
      <c r="C15" s="34"/>
      <c r="D15" s="34"/>
      <c r="E15" s="34"/>
      <c r="F15" s="34"/>
      <c r="G15" s="35"/>
      <c r="H15" s="36"/>
      <c r="I15" s="35"/>
      <c r="J15" s="60"/>
      <c r="M15" s="34"/>
      <c r="N15" s="37"/>
      <c r="O15" s="37"/>
    </row>
    <row r="16" spans="1:15" s="2" customFormat="1" ht="24.75" customHeight="1">
      <c r="A16" s="34" t="s">
        <v>27</v>
      </c>
      <c r="B16" s="34"/>
      <c r="C16" s="34"/>
      <c r="D16" s="34"/>
      <c r="E16" s="34"/>
      <c r="F16" s="37"/>
      <c r="G16" s="38"/>
      <c r="H16" s="39"/>
      <c r="I16" s="38"/>
      <c r="J16" s="61"/>
      <c r="K16" s="43" t="s">
        <v>28</v>
      </c>
      <c r="L16" s="62"/>
      <c r="M16" s="34"/>
      <c r="N16" s="37"/>
      <c r="O16" s="37"/>
    </row>
    <row r="17" spans="1:12" s="2" customFormat="1" ht="24.75" customHeight="1">
      <c r="A17" s="34" t="s">
        <v>29</v>
      </c>
      <c r="B17" s="34"/>
      <c r="C17" s="34"/>
      <c r="D17" s="34"/>
      <c r="E17" s="34"/>
      <c r="G17" s="40"/>
      <c r="H17" s="41"/>
      <c r="I17" s="40"/>
      <c r="J17" s="63"/>
      <c r="K17" s="43" t="s">
        <v>30</v>
      </c>
      <c r="L17" s="62"/>
    </row>
    <row r="18" spans="7:12" s="2" customFormat="1" ht="24.75" customHeight="1">
      <c r="G18" s="40"/>
      <c r="H18" s="41"/>
      <c r="I18" s="40"/>
      <c r="J18" s="63"/>
      <c r="K18" s="63"/>
      <c r="L18" s="63"/>
    </row>
    <row r="19" spans="7:12" s="2" customFormat="1" ht="24.75" customHeight="1">
      <c r="G19" s="40"/>
      <c r="H19" s="41"/>
      <c r="I19" s="40"/>
      <c r="J19" s="63"/>
      <c r="K19" s="63"/>
      <c r="L19" s="63"/>
    </row>
    <row r="20" spans="7:12" s="2" customFormat="1" ht="24.75" customHeight="1">
      <c r="G20" s="40"/>
      <c r="H20" s="41"/>
      <c r="I20" s="40"/>
      <c r="J20" s="63"/>
      <c r="K20" s="63"/>
      <c r="L20" s="63"/>
    </row>
    <row r="21" spans="7:12" s="2" customFormat="1" ht="24.75" customHeight="1">
      <c r="G21" s="40"/>
      <c r="H21" s="41"/>
      <c r="I21" s="40"/>
      <c r="J21" s="63"/>
      <c r="K21" s="63"/>
      <c r="L21" s="63"/>
    </row>
    <row r="22" spans="7:12" s="2" customFormat="1" ht="24.75" customHeight="1">
      <c r="G22" s="40"/>
      <c r="H22" s="41"/>
      <c r="I22" s="40"/>
      <c r="J22" s="63"/>
      <c r="K22" s="63"/>
      <c r="L22" s="63"/>
    </row>
    <row r="23" spans="7:12" s="2" customFormat="1" ht="24.75" customHeight="1">
      <c r="G23" s="40"/>
      <c r="H23" s="41"/>
      <c r="I23" s="40"/>
      <c r="J23" s="63"/>
      <c r="K23" s="63"/>
      <c r="L23" s="63"/>
    </row>
    <row r="24" spans="7:12" s="2" customFormat="1" ht="24.75" customHeight="1">
      <c r="G24" s="40"/>
      <c r="H24" s="41"/>
      <c r="I24" s="40"/>
      <c r="J24" s="63"/>
      <c r="K24" s="63"/>
      <c r="L24" s="63"/>
    </row>
    <row r="25" spans="7:12" s="2" customFormat="1" ht="24.75" customHeight="1">
      <c r="G25" s="40"/>
      <c r="H25" s="41"/>
      <c r="I25" s="40"/>
      <c r="J25" s="63"/>
      <c r="K25" s="63"/>
      <c r="L25" s="63"/>
    </row>
    <row r="26" spans="7:12" s="2" customFormat="1" ht="30.75" customHeight="1">
      <c r="G26" s="40"/>
      <c r="H26" s="41"/>
      <c r="I26" s="40"/>
      <c r="J26" s="63"/>
      <c r="K26" s="63"/>
      <c r="L26" s="63"/>
    </row>
    <row r="27" ht="42" customHeight="1"/>
    <row r="28" ht="51.75" customHeight="1"/>
    <row r="29" ht="27" customHeight="1"/>
    <row r="30" ht="25.5" customHeight="1"/>
  </sheetData>
  <sheetProtection/>
  <mergeCells count="23">
    <mergeCell ref="A1:B1"/>
    <mergeCell ref="A2:O2"/>
    <mergeCell ref="A12:F12"/>
    <mergeCell ref="A13:O13"/>
    <mergeCell ref="A14:O14"/>
    <mergeCell ref="A15:E15"/>
    <mergeCell ref="A16:E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275" bottom="0.15694444444444444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2024-03-11T11:22:51Z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AF7ADED480974A75822D7AF32AD8D905_13</vt:lpwstr>
  </property>
</Properties>
</file>