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<sst xmlns="http://schemas.openxmlformats.org/spreadsheetml/2006/main" count="84" uniqueCount="30">
  <si>
    <t>附件2</t>
  </si>
  <si>
    <t>清远市新建商品住房销售价格备案表</t>
  </si>
  <si>
    <t>房地产开发企业名称或中介服务机构名称：清远市清新区壹鸣企业管理有限公司</t>
  </si>
  <si>
    <t>项目(楼盘)名称：水岸鸣轩3栋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</si>
  <si>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</si>
  <si>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</si>
  <si>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</si>
  <si>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</si>
  <si>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</si>
  <si>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</si>
  <si>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</si>
  <si>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</si>
  <si>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</si>
  <si>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</si>
  <si>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</si>
  <si>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</si>
  <si>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</si>
  <si>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</si>
  <si>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</si>
  <si>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3栋</t>
  </si>
  <si>
    <t>三房两厅两卫</t>
  </si>
  <si>
    <t>未售</t>
  </si>
  <si>
    <t>本楼栋总面积/均价</t>
  </si>
  <si>
    <t>本栋销售住宅共：19套，销售住宅总建筑面积：1901.28㎡，套内面积：1477.68㎡，分摊面积：423.60㎡，销售均价：5380.20元/㎡（建筑面积）。</t>
  </si>
  <si>
    <t>注：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    2.上述“价格”指毛坯房价格。
    3.建筑面积=套内建筑面积+分摊的共有建筑面积。</t>
  </si>
  <si>
    <t>备案机关：清远市清新区发展和改革局</t>
  </si>
  <si>
    <t>企业物价员：黄丽嫦</t>
  </si>
  <si>
    <t>价格举报投诉电话：12345</t>
  </si>
  <si>
    <t>企业投诉电话：15089742763</t>
  </si>
  <si>
    <t>本表一式两份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</si>
</sst>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4"/>
      <name val="方正小标宋简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topLeftCell="A14" workbookViewId="0">
      <selection activeCell="R29" sqref="R29"/>
    </sheetView>
  </sheetViews>
  <sheetFormatPr defaultColWidth="9" defaultRowHeight="13.5"/>
  <cols>
    <col min="2" max="2" width="8.5" customWidth="1"/>
    <col min="3" max="4" width="7.875" customWidth="1"/>
    <col min="5" max="5" width="12.625" customWidth="1"/>
    <col min="6" max="6" width="7.875" customWidth="1"/>
    <col min="7" max="7" width="9.625" customWidth="1"/>
    <col min="8" max="8" width="9.75" customWidth="1"/>
    <col min="9" max="9" width="9.5" customWidth="1"/>
    <col min="10" max="10" width="10.375" customWidth="1"/>
    <col min="11" max="11" width="11.5" customWidth="1"/>
    <col min="12" max="12" width="13.75" customWidth="1"/>
    <col min="14" max="14" width="8.125" customWidth="1"/>
    <col min="15" max="15" width="6.25" customWidth="1"/>
  </cols>
  <sheetData>
    <row r="1" ht="14.25" spans="1:15">
      <c r="A1" s="3" t="s">
        <v>0</v>
      </c>
      <c r="B1" s="4"/>
      <c r="C1" s="5"/>
      <c r="D1" s="5"/>
      <c r="E1" s="6"/>
      <c r="F1" s="5"/>
      <c r="G1" s="6"/>
      <c r="H1" s="6"/>
      <c r="I1" s="6"/>
      <c r="J1" s="26"/>
      <c r="K1" s="27"/>
      <c r="L1" s="28"/>
      <c r="M1" s="5"/>
      <c r="N1" s="5"/>
      <c r="O1" s="5"/>
    </row>
    <row r="2" ht="18.75" spans="1:15">
      <c r="A2" s="7" t="s">
        <v>1</v>
      </c>
      <c r="B2" s="8"/>
      <c r="C2" s="8"/>
      <c r="D2" s="8"/>
      <c r="E2" s="8"/>
      <c r="F2" s="8"/>
      <c r="G2" s="8"/>
      <c r="H2" s="8"/>
      <c r="I2" s="8"/>
      <c r="J2" s="29"/>
      <c r="K2" s="29"/>
      <c r="L2" s="30"/>
      <c r="M2" s="8"/>
      <c r="N2" s="8"/>
      <c r="O2" s="8"/>
    </row>
    <row r="3" ht="20.1" customHeight="1" spans="1:1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 t="s">
        <v>3</v>
      </c>
      <c r="L3" s="10"/>
      <c r="M3" s="10"/>
      <c r="N3" s="10"/>
      <c r="O3" s="10"/>
    </row>
    <row r="4" ht="24.95" customHeight="1" spans="1:15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31" t="s">
        <v>13</v>
      </c>
      <c r="K4" s="31" t="s">
        <v>14</v>
      </c>
      <c r="L4" s="32" t="s">
        <v>15</v>
      </c>
      <c r="M4" s="12" t="s">
        <v>16</v>
      </c>
      <c r="N4" s="12" t="s">
        <v>17</v>
      </c>
      <c r="O4" s="11" t="s">
        <v>18</v>
      </c>
    </row>
    <row r="5" ht="21" customHeight="1" spans="1:15">
      <c r="A5" s="11"/>
      <c r="B5" s="12"/>
      <c r="C5" s="12"/>
      <c r="D5" s="12"/>
      <c r="E5" s="12"/>
      <c r="F5" s="12"/>
      <c r="G5" s="12"/>
      <c r="H5" s="12"/>
      <c r="I5" s="12"/>
      <c r="J5" s="31"/>
      <c r="K5" s="31"/>
      <c r="L5" s="32"/>
      <c r="M5" s="12"/>
      <c r="N5" s="12"/>
      <c r="O5" s="11"/>
    </row>
    <row r="6" ht="15.75" spans="1:15">
      <c r="A6" s="13">
        <f t="shared" ref="A6:A24" si="0">ROW()-5</f>
        <v>1</v>
      </c>
      <c r="B6" s="14" t="s">
        <v>19</v>
      </c>
      <c r="C6" s="14">
        <v>1604</v>
      </c>
      <c r="D6" s="14">
        <v>16</v>
      </c>
      <c r="E6" s="15" t="s">
        <v>20</v>
      </c>
      <c r="F6" s="14">
        <v>3</v>
      </c>
      <c r="G6" s="16">
        <v>103.96</v>
      </c>
      <c r="H6" s="16">
        <v>23.16</v>
      </c>
      <c r="I6" s="33">
        <v>80.8</v>
      </c>
      <c r="J6" s="34">
        <v>5600</v>
      </c>
      <c r="K6" s="16">
        <f t="shared" ref="K6:K25" si="1">L6/I6</f>
        <v>7205.14851485149</v>
      </c>
      <c r="L6" s="33">
        <f t="shared" ref="L6:L24" si="2">J6*G6</f>
        <v>582176</v>
      </c>
      <c r="M6" s="35"/>
      <c r="N6" s="14" t="s">
        <v>21</v>
      </c>
      <c r="O6" s="36"/>
    </row>
    <row r="7" s="1" customFormat="1" ht="15.75" spans="1:15">
      <c r="A7" s="13">
        <f t="shared" si="0"/>
        <v>2</v>
      </c>
      <c r="B7" s="14" t="s">
        <v>19</v>
      </c>
      <c r="C7" s="14">
        <v>1702</v>
      </c>
      <c r="D7" s="14">
        <v>17</v>
      </c>
      <c r="E7" s="15" t="s">
        <v>20</v>
      </c>
      <c r="F7" s="14">
        <v>3</v>
      </c>
      <c r="G7" s="16">
        <v>89.67</v>
      </c>
      <c r="H7" s="16">
        <v>19.98</v>
      </c>
      <c r="I7" s="33">
        <v>69.69</v>
      </c>
      <c r="J7" s="34">
        <v>5850</v>
      </c>
      <c r="K7" s="16">
        <f t="shared" si="1"/>
        <v>7527.18467498924</v>
      </c>
      <c r="L7" s="33">
        <f t="shared" si="2"/>
        <v>524569.5</v>
      </c>
      <c r="M7" s="35"/>
      <c r="N7" s="14" t="s">
        <v>21</v>
      </c>
      <c r="O7" s="36"/>
    </row>
    <row r="8" ht="15.75" spans="1:15">
      <c r="A8" s="13">
        <f t="shared" si="0"/>
        <v>3</v>
      </c>
      <c r="B8" s="14" t="s">
        <v>19</v>
      </c>
      <c r="C8" s="14">
        <v>1704</v>
      </c>
      <c r="D8" s="14">
        <v>17</v>
      </c>
      <c r="E8" s="15" t="s">
        <v>20</v>
      </c>
      <c r="F8" s="14">
        <v>3</v>
      </c>
      <c r="G8" s="16">
        <v>103.96</v>
      </c>
      <c r="H8" s="16">
        <v>23.16</v>
      </c>
      <c r="I8" s="33">
        <v>80.8</v>
      </c>
      <c r="J8" s="34">
        <v>5600</v>
      </c>
      <c r="K8" s="16">
        <f t="shared" si="1"/>
        <v>7205.14851485149</v>
      </c>
      <c r="L8" s="33">
        <f t="shared" si="2"/>
        <v>582176</v>
      </c>
      <c r="M8" s="35"/>
      <c r="N8" s="14" t="s">
        <v>21</v>
      </c>
      <c r="O8" s="36"/>
    </row>
    <row r="9" ht="15.75" spans="1:15">
      <c r="A9" s="13">
        <f t="shared" si="0"/>
        <v>4</v>
      </c>
      <c r="B9" s="14" t="s">
        <v>19</v>
      </c>
      <c r="C9" s="14">
        <v>1802</v>
      </c>
      <c r="D9" s="14">
        <v>18</v>
      </c>
      <c r="E9" s="15" t="s">
        <v>20</v>
      </c>
      <c r="F9" s="14">
        <v>3</v>
      </c>
      <c r="G9" s="16">
        <v>89.67</v>
      </c>
      <c r="H9" s="16">
        <v>19.98</v>
      </c>
      <c r="I9" s="33">
        <v>69.69</v>
      </c>
      <c r="J9" s="34">
        <v>5211.11111111111</v>
      </c>
      <c r="K9" s="16">
        <f t="shared" si="1"/>
        <v>6705.12746926866</v>
      </c>
      <c r="L9" s="33">
        <f t="shared" si="2"/>
        <v>467280.333333333</v>
      </c>
      <c r="M9" s="35"/>
      <c r="N9" s="14" t="s">
        <v>21</v>
      </c>
      <c r="O9" s="36"/>
    </row>
    <row r="10" ht="15.75" spans="1:15">
      <c r="A10" s="13">
        <f t="shared" si="0"/>
        <v>5</v>
      </c>
      <c r="B10" s="14" t="s">
        <v>19</v>
      </c>
      <c r="C10" s="14">
        <v>1804</v>
      </c>
      <c r="D10" s="14">
        <v>18</v>
      </c>
      <c r="E10" s="15" t="s">
        <v>20</v>
      </c>
      <c r="F10" s="14">
        <v>3</v>
      </c>
      <c r="G10" s="16">
        <v>103.96</v>
      </c>
      <c r="H10" s="16">
        <v>23.16</v>
      </c>
      <c r="I10" s="33">
        <v>80.8</v>
      </c>
      <c r="J10" s="34">
        <v>5377.77777777778</v>
      </c>
      <c r="K10" s="16">
        <f t="shared" si="1"/>
        <v>6919.2299229923</v>
      </c>
      <c r="L10" s="33">
        <f t="shared" si="2"/>
        <v>559073.777777778</v>
      </c>
      <c r="M10" s="35"/>
      <c r="N10" s="14" t="s">
        <v>21</v>
      </c>
      <c r="O10" s="36"/>
    </row>
    <row r="11" s="2" customFormat="1" ht="15.75" spans="1:15">
      <c r="A11" s="13">
        <f t="shared" si="0"/>
        <v>6</v>
      </c>
      <c r="B11" s="14" t="s">
        <v>19</v>
      </c>
      <c r="C11" s="14">
        <v>1902</v>
      </c>
      <c r="D11" s="14">
        <v>19</v>
      </c>
      <c r="E11" s="15" t="s">
        <v>20</v>
      </c>
      <c r="F11" s="14">
        <v>3</v>
      </c>
      <c r="G11" s="16">
        <v>89.67</v>
      </c>
      <c r="H11" s="16">
        <v>19.98</v>
      </c>
      <c r="I11" s="33">
        <v>69.69</v>
      </c>
      <c r="J11" s="34">
        <v>5433.33333333333</v>
      </c>
      <c r="K11" s="16">
        <f t="shared" si="1"/>
        <v>6991.06041038886</v>
      </c>
      <c r="L11" s="33">
        <f t="shared" si="2"/>
        <v>487207</v>
      </c>
      <c r="M11" s="35"/>
      <c r="N11" s="14" t="s">
        <v>21</v>
      </c>
      <c r="O11" s="36"/>
    </row>
    <row r="12" ht="15.75" spans="1:15">
      <c r="A12" s="13">
        <f t="shared" si="0"/>
        <v>7</v>
      </c>
      <c r="B12" s="14" t="s">
        <v>19</v>
      </c>
      <c r="C12" s="14">
        <v>2002</v>
      </c>
      <c r="D12" s="14">
        <v>20</v>
      </c>
      <c r="E12" s="15" t="s">
        <v>20</v>
      </c>
      <c r="F12" s="14">
        <v>3</v>
      </c>
      <c r="G12" s="16">
        <v>89.67</v>
      </c>
      <c r="H12" s="16">
        <v>19.98</v>
      </c>
      <c r="I12" s="33">
        <v>69.69</v>
      </c>
      <c r="J12" s="34">
        <v>5433.33333333333</v>
      </c>
      <c r="K12" s="16">
        <f t="shared" si="1"/>
        <v>6991.06041038886</v>
      </c>
      <c r="L12" s="33">
        <f t="shared" si="2"/>
        <v>487207</v>
      </c>
      <c r="M12" s="35"/>
      <c r="N12" s="14" t="s">
        <v>21</v>
      </c>
      <c r="O12" s="36"/>
    </row>
    <row r="13" ht="15.75" spans="1:15">
      <c r="A13" s="13">
        <f t="shared" si="0"/>
        <v>8</v>
      </c>
      <c r="B13" s="14" t="s">
        <v>19</v>
      </c>
      <c r="C13" s="14">
        <v>2004</v>
      </c>
      <c r="D13" s="14">
        <v>20</v>
      </c>
      <c r="E13" s="15" t="s">
        <v>20</v>
      </c>
      <c r="F13" s="14">
        <v>3</v>
      </c>
      <c r="G13" s="16">
        <v>103.96</v>
      </c>
      <c r="H13" s="16">
        <v>23.16</v>
      </c>
      <c r="I13" s="33">
        <v>80.8</v>
      </c>
      <c r="J13" s="34">
        <v>5600</v>
      </c>
      <c r="K13" s="16">
        <f t="shared" si="1"/>
        <v>7205.14851485149</v>
      </c>
      <c r="L13" s="33">
        <f t="shared" si="2"/>
        <v>582176</v>
      </c>
      <c r="M13" s="35"/>
      <c r="N13" s="14" t="s">
        <v>21</v>
      </c>
      <c r="O13" s="36"/>
    </row>
    <row r="14" ht="15.75" spans="1:15">
      <c r="A14" s="13">
        <f t="shared" si="0"/>
        <v>9</v>
      </c>
      <c r="B14" s="14" t="s">
        <v>19</v>
      </c>
      <c r="C14" s="14">
        <v>2103</v>
      </c>
      <c r="D14" s="14">
        <v>21</v>
      </c>
      <c r="E14" s="15" t="s">
        <v>20</v>
      </c>
      <c r="F14" s="14">
        <v>3</v>
      </c>
      <c r="G14" s="16">
        <v>102.96</v>
      </c>
      <c r="H14" s="16">
        <v>22.94</v>
      </c>
      <c r="I14" s="33">
        <v>80.02</v>
      </c>
      <c r="J14" s="34">
        <v>5600</v>
      </c>
      <c r="K14" s="16">
        <f t="shared" si="1"/>
        <v>7205.39865033742</v>
      </c>
      <c r="L14" s="33">
        <f t="shared" si="2"/>
        <v>576576</v>
      </c>
      <c r="M14" s="35"/>
      <c r="N14" s="14" t="s">
        <v>21</v>
      </c>
      <c r="O14" s="36"/>
    </row>
    <row r="15" ht="15.75" spans="1:15">
      <c r="A15" s="13">
        <f t="shared" si="0"/>
        <v>10</v>
      </c>
      <c r="B15" s="14" t="s">
        <v>19</v>
      </c>
      <c r="C15" s="14">
        <v>2104</v>
      </c>
      <c r="D15" s="14">
        <v>21</v>
      </c>
      <c r="E15" s="15" t="s">
        <v>20</v>
      </c>
      <c r="F15" s="14">
        <v>3</v>
      </c>
      <c r="G15" s="16">
        <v>103.96</v>
      </c>
      <c r="H15" s="16">
        <v>23.16</v>
      </c>
      <c r="I15" s="33">
        <v>80.8</v>
      </c>
      <c r="J15" s="34">
        <v>5600</v>
      </c>
      <c r="K15" s="16">
        <f t="shared" si="1"/>
        <v>7205.14851485149</v>
      </c>
      <c r="L15" s="33">
        <f t="shared" si="2"/>
        <v>582176</v>
      </c>
      <c r="M15" s="35"/>
      <c r="N15" s="14" t="s">
        <v>21</v>
      </c>
      <c r="O15" s="36"/>
    </row>
    <row r="16" ht="15.75" spans="1:15">
      <c r="A16" s="13">
        <f t="shared" si="0"/>
        <v>11</v>
      </c>
      <c r="B16" s="14" t="s">
        <v>19</v>
      </c>
      <c r="C16" s="14">
        <v>2203</v>
      </c>
      <c r="D16" s="14">
        <v>22</v>
      </c>
      <c r="E16" s="15" t="s">
        <v>20</v>
      </c>
      <c r="F16" s="14">
        <v>3</v>
      </c>
      <c r="G16" s="16">
        <v>102.96</v>
      </c>
      <c r="H16" s="16">
        <v>22.94</v>
      </c>
      <c r="I16" s="33">
        <v>80.02</v>
      </c>
      <c r="J16" s="34">
        <v>5600</v>
      </c>
      <c r="K16" s="16">
        <f t="shared" si="1"/>
        <v>7205.39865033742</v>
      </c>
      <c r="L16" s="33">
        <f t="shared" si="2"/>
        <v>576576</v>
      </c>
      <c r="M16" s="35"/>
      <c r="N16" s="14" t="s">
        <v>21</v>
      </c>
      <c r="O16" s="36"/>
    </row>
    <row r="17" ht="15.75" spans="1:15">
      <c r="A17" s="13">
        <f t="shared" si="0"/>
        <v>12</v>
      </c>
      <c r="B17" s="14" t="s">
        <v>19</v>
      </c>
      <c r="C17" s="14">
        <v>2304</v>
      </c>
      <c r="D17" s="14">
        <v>23</v>
      </c>
      <c r="E17" s="15" t="s">
        <v>20</v>
      </c>
      <c r="F17" s="14">
        <v>3</v>
      </c>
      <c r="G17" s="16">
        <v>103.96</v>
      </c>
      <c r="H17" s="16">
        <v>23.16</v>
      </c>
      <c r="I17" s="33">
        <v>80.8</v>
      </c>
      <c r="J17" s="34">
        <v>5600</v>
      </c>
      <c r="K17" s="16">
        <f t="shared" si="1"/>
        <v>7205.14851485149</v>
      </c>
      <c r="L17" s="33">
        <f t="shared" si="2"/>
        <v>582176</v>
      </c>
      <c r="M17" s="35"/>
      <c r="N17" s="14" t="s">
        <v>21</v>
      </c>
      <c r="O17" s="36"/>
    </row>
    <row r="18" ht="15.75" spans="1:15">
      <c r="A18" s="13">
        <f t="shared" si="0"/>
        <v>13</v>
      </c>
      <c r="B18" s="14" t="s">
        <v>19</v>
      </c>
      <c r="C18" s="14">
        <v>2502</v>
      </c>
      <c r="D18" s="14">
        <v>25</v>
      </c>
      <c r="E18" s="15" t="s">
        <v>20</v>
      </c>
      <c r="F18" s="14">
        <v>3</v>
      </c>
      <c r="G18" s="16">
        <v>89.67</v>
      </c>
      <c r="H18" s="16">
        <v>19.98</v>
      </c>
      <c r="I18" s="33">
        <v>69.69</v>
      </c>
      <c r="J18" s="34">
        <v>5044.44444444444</v>
      </c>
      <c r="K18" s="16">
        <f t="shared" si="1"/>
        <v>6490.67776342851</v>
      </c>
      <c r="L18" s="33">
        <f t="shared" si="2"/>
        <v>452335.333333333</v>
      </c>
      <c r="M18" s="35"/>
      <c r="N18" s="14" t="s">
        <v>21</v>
      </c>
      <c r="O18" s="36"/>
    </row>
    <row r="19" ht="15.75" spans="1:15">
      <c r="A19" s="13">
        <f t="shared" si="0"/>
        <v>14</v>
      </c>
      <c r="B19" s="14" t="s">
        <v>19</v>
      </c>
      <c r="C19" s="14">
        <v>2503</v>
      </c>
      <c r="D19" s="14">
        <v>25</v>
      </c>
      <c r="E19" s="15" t="s">
        <v>20</v>
      </c>
      <c r="F19" s="14">
        <v>3</v>
      </c>
      <c r="G19" s="16">
        <v>102.96</v>
      </c>
      <c r="H19" s="16">
        <v>22.94</v>
      </c>
      <c r="I19" s="33">
        <v>80.02</v>
      </c>
      <c r="J19" s="34">
        <v>5155.55555555556</v>
      </c>
      <c r="K19" s="16">
        <f t="shared" si="1"/>
        <v>6633.54161459636</v>
      </c>
      <c r="L19" s="33">
        <f t="shared" si="2"/>
        <v>530816</v>
      </c>
      <c r="M19" s="35"/>
      <c r="N19" s="14" t="s">
        <v>21</v>
      </c>
      <c r="O19" s="36"/>
    </row>
    <row r="20" ht="15.75" spans="1:15">
      <c r="A20" s="13">
        <f t="shared" si="0"/>
        <v>15</v>
      </c>
      <c r="B20" s="14" t="s">
        <v>19</v>
      </c>
      <c r="C20" s="14">
        <v>2504</v>
      </c>
      <c r="D20" s="14">
        <v>25</v>
      </c>
      <c r="E20" s="15" t="s">
        <v>20</v>
      </c>
      <c r="F20" s="14">
        <v>3</v>
      </c>
      <c r="G20" s="16">
        <v>103.96</v>
      </c>
      <c r="H20" s="16">
        <v>23.16</v>
      </c>
      <c r="I20" s="33">
        <v>80.8</v>
      </c>
      <c r="J20" s="34">
        <v>5155.55555555556</v>
      </c>
      <c r="K20" s="16">
        <f t="shared" si="1"/>
        <v>6633.31133113312</v>
      </c>
      <c r="L20" s="33">
        <f t="shared" si="2"/>
        <v>535971.555555556</v>
      </c>
      <c r="M20" s="35"/>
      <c r="N20" s="14" t="s">
        <v>21</v>
      </c>
      <c r="O20" s="36"/>
    </row>
    <row r="21" ht="15.75" spans="1:15">
      <c r="A21" s="13">
        <f t="shared" si="0"/>
        <v>16</v>
      </c>
      <c r="B21" s="14" t="s">
        <v>19</v>
      </c>
      <c r="C21" s="14">
        <v>2603</v>
      </c>
      <c r="D21" s="14">
        <v>26</v>
      </c>
      <c r="E21" s="15" t="s">
        <v>20</v>
      </c>
      <c r="F21" s="14">
        <v>3</v>
      </c>
      <c r="G21" s="16">
        <v>102.96</v>
      </c>
      <c r="H21" s="16">
        <v>22.94</v>
      </c>
      <c r="I21" s="33">
        <v>80.02</v>
      </c>
      <c r="J21" s="34">
        <v>5155.55555555556</v>
      </c>
      <c r="K21" s="16">
        <f t="shared" si="1"/>
        <v>6633.54161459636</v>
      </c>
      <c r="L21" s="33">
        <f t="shared" si="2"/>
        <v>530816</v>
      </c>
      <c r="M21" s="35"/>
      <c r="N21" s="14" t="s">
        <v>21</v>
      </c>
      <c r="O21" s="36"/>
    </row>
    <row r="22" ht="15.75" spans="1:15">
      <c r="A22" s="13">
        <f t="shared" si="0"/>
        <v>17</v>
      </c>
      <c r="B22" s="14" t="s">
        <v>19</v>
      </c>
      <c r="C22" s="14">
        <v>2604</v>
      </c>
      <c r="D22" s="14">
        <v>26</v>
      </c>
      <c r="E22" s="15" t="s">
        <v>20</v>
      </c>
      <c r="F22" s="14">
        <v>3</v>
      </c>
      <c r="G22" s="16">
        <v>103.96</v>
      </c>
      <c r="H22" s="16">
        <v>23.16</v>
      </c>
      <c r="I22" s="33">
        <v>80.8</v>
      </c>
      <c r="J22" s="34">
        <v>5155.55555555556</v>
      </c>
      <c r="K22" s="16">
        <f t="shared" si="1"/>
        <v>6633.31133113312</v>
      </c>
      <c r="L22" s="33">
        <f t="shared" si="2"/>
        <v>535971.555555556</v>
      </c>
      <c r="M22" s="35"/>
      <c r="N22" s="14" t="s">
        <v>21</v>
      </c>
      <c r="O22" s="36"/>
    </row>
    <row r="23" ht="15.75" spans="1:15">
      <c r="A23" s="13">
        <f t="shared" si="0"/>
        <v>18</v>
      </c>
      <c r="B23" s="14" t="s">
        <v>19</v>
      </c>
      <c r="C23" s="14">
        <v>2701</v>
      </c>
      <c r="D23" s="14">
        <v>27</v>
      </c>
      <c r="E23" s="15" t="s">
        <v>20</v>
      </c>
      <c r="F23" s="14">
        <v>3</v>
      </c>
      <c r="G23" s="16">
        <v>106.45</v>
      </c>
      <c r="H23" s="16">
        <v>23.72</v>
      </c>
      <c r="I23" s="33">
        <v>82.73</v>
      </c>
      <c r="J23" s="34">
        <v>5022.22222222222</v>
      </c>
      <c r="K23" s="16">
        <f t="shared" si="1"/>
        <v>6462.17279772217</v>
      </c>
      <c r="L23" s="33">
        <f t="shared" si="2"/>
        <v>534615.555555555</v>
      </c>
      <c r="M23" s="35"/>
      <c r="N23" s="14" t="s">
        <v>21</v>
      </c>
      <c r="O23" s="36"/>
    </row>
    <row r="24" ht="15.75" spans="1:15">
      <c r="A24" s="13">
        <f t="shared" si="0"/>
        <v>19</v>
      </c>
      <c r="B24" s="14" t="s">
        <v>19</v>
      </c>
      <c r="C24" s="14">
        <v>2703</v>
      </c>
      <c r="D24" s="14">
        <v>27</v>
      </c>
      <c r="E24" s="15" t="s">
        <v>20</v>
      </c>
      <c r="F24" s="14">
        <v>3</v>
      </c>
      <c r="G24" s="16">
        <v>102.96</v>
      </c>
      <c r="H24" s="16">
        <v>22.94</v>
      </c>
      <c r="I24" s="33">
        <v>80.02</v>
      </c>
      <c r="J24" s="34">
        <v>5044.44444444444</v>
      </c>
      <c r="K24" s="16">
        <f t="shared" si="1"/>
        <v>6490.57735566108</v>
      </c>
      <c r="L24" s="33">
        <f t="shared" si="2"/>
        <v>519375.999999999</v>
      </c>
      <c r="M24" s="35"/>
      <c r="N24" s="14" t="s">
        <v>21</v>
      </c>
      <c r="O24" s="36"/>
    </row>
    <row r="25" ht="20.1" customHeight="1" spans="1:15">
      <c r="A25" s="14" t="s">
        <v>22</v>
      </c>
      <c r="B25" s="14"/>
      <c r="C25" s="14"/>
      <c r="D25" s="14"/>
      <c r="E25" s="14"/>
      <c r="F25" s="14"/>
      <c r="G25" s="16">
        <f>SUM(G6:G24)</f>
        <v>1901.28</v>
      </c>
      <c r="H25" s="16">
        <f>SUM(H6:H24)</f>
        <v>423.6</v>
      </c>
      <c r="I25" s="16">
        <f>SUM(I6:I24)</f>
        <v>1477.68</v>
      </c>
      <c r="J25" s="16">
        <f>L25/G25</f>
        <v>5380.20260619746</v>
      </c>
      <c r="K25" s="16">
        <f t="shared" si="1"/>
        <v>6922.52152774018</v>
      </c>
      <c r="L25" s="16">
        <f>SUM(L6:L24)</f>
        <v>10229271.6111111</v>
      </c>
      <c r="M25" s="16"/>
      <c r="N25" s="36"/>
      <c r="O25" s="36"/>
    </row>
    <row r="26" ht="20" customHeight="1" spans="1:15">
      <c r="A26" s="17" t="s">
        <v>23</v>
      </c>
      <c r="B26" s="17"/>
      <c r="C26" s="17"/>
      <c r="D26" s="17"/>
      <c r="E26" s="17"/>
      <c r="F26" s="17"/>
      <c r="G26" s="17"/>
      <c r="H26" s="17"/>
      <c r="I26" s="17"/>
      <c r="J26" s="37"/>
      <c r="K26" s="37"/>
      <c r="L26" s="38"/>
      <c r="M26" s="17"/>
      <c r="N26" s="17"/>
      <c r="O26" s="17"/>
    </row>
    <row r="27" ht="54.95" customHeight="1" spans="1:15">
      <c r="A27" s="18" t="s">
        <v>24</v>
      </c>
      <c r="B27" s="19"/>
      <c r="C27" s="19"/>
      <c r="D27" s="19"/>
      <c r="E27" s="19"/>
      <c r="F27" s="19"/>
      <c r="G27" s="19"/>
      <c r="H27" s="19"/>
      <c r="I27" s="19"/>
      <c r="J27" s="39"/>
      <c r="K27" s="40"/>
      <c r="L27" s="41"/>
      <c r="M27" s="19"/>
      <c r="N27" s="19"/>
      <c r="O27" s="19"/>
    </row>
    <row r="28" ht="14.25" spans="1:15">
      <c r="A28" s="20" t="s">
        <v>25</v>
      </c>
      <c r="B28" s="20"/>
      <c r="C28" s="20"/>
      <c r="D28" s="20"/>
      <c r="E28" s="20"/>
      <c r="F28" s="20"/>
      <c r="G28" s="21"/>
      <c r="H28" s="21"/>
      <c r="I28" s="21"/>
      <c r="J28" s="42"/>
      <c r="K28" s="27" t="s">
        <v>26</v>
      </c>
      <c r="L28" s="43"/>
      <c r="M28" s="20"/>
      <c r="N28" s="22"/>
      <c r="O28" s="22"/>
    </row>
    <row r="29" ht="14.25" spans="1:15">
      <c r="A29" s="20" t="s">
        <v>27</v>
      </c>
      <c r="B29" s="20"/>
      <c r="C29" s="20"/>
      <c r="D29" s="20"/>
      <c r="E29" s="20"/>
      <c r="F29" s="22"/>
      <c r="G29" s="23"/>
      <c r="H29" s="23"/>
      <c r="I29" s="23"/>
      <c r="J29" s="42"/>
      <c r="K29" s="27" t="s">
        <v>28</v>
      </c>
      <c r="L29" s="27"/>
      <c r="M29" s="22"/>
      <c r="N29" s="22"/>
      <c r="O29" s="22"/>
    </row>
    <row r="30" ht="14.25" spans="1:15">
      <c r="A30" s="20" t="s">
        <v>29</v>
      </c>
      <c r="B30" s="20"/>
      <c r="C30" s="20"/>
      <c r="D30" s="20"/>
      <c r="E30" s="20"/>
      <c r="F30" s="24"/>
      <c r="G30" s="25"/>
      <c r="H30" s="25"/>
      <c r="I30" s="25"/>
      <c r="J30" s="26"/>
      <c r="K30" s="26"/>
      <c r="L30" s="44"/>
      <c r="M30" s="24"/>
      <c r="N30" s="24"/>
      <c r="O30" s="24"/>
    </row>
  </sheetData>
  <mergeCells count="23">
    <mergeCell ref="A1:B1"/>
    <mergeCell ref="A2:O2"/>
    <mergeCell ref="A25:F25"/>
    <mergeCell ref="A26:O26"/>
    <mergeCell ref="A27:O27"/>
    <mergeCell ref="A28:E28"/>
    <mergeCell ref="A29:E29"/>
    <mergeCell ref="A30:E3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3" top="0.41" bottom="0.393055555555556" header="0.28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朱学毅</cp:lastModifiedBy>
  <dcterms:created xsi:type="dcterms:W3CDTF">2023-09-27T02:19:00Z</dcterms:created>
  <cp:lastPrinted>2024-05-26T01:25:00Z</cp:lastPrinted>
  <dcterms:modified xsi:type="dcterms:W3CDTF">2024-05-28T02:56:29Z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