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840" windowHeight="9765"/>
  </bookViews>
  <sheets>
    <sheet name="Sheet1" sheetId="1" r:id="rId1"/>
  </sheets>
  <definedNames>
    <definedName name="_xlnm.Print_Titles" localSheetId="0">Sheet1!$3:$5</definedName>
  </definedNames>
  <calcPr calcId="125725"/>
</workbook>
</file>

<file path=xl/calcChain.xml><?xml version="1.0" encoding="utf-8"?>
<calcChain xmlns="http://schemas.openxmlformats.org/spreadsheetml/2006/main">
  <c r="A6" i="1"/>
  <c r="A7"/>
  <c r="A8"/>
  <c r="A9"/>
  <c r="A10"/>
  <c r="A11"/>
  <c r="A12"/>
  <c r="A13"/>
  <c r="A14"/>
  <c r="A15"/>
  <c r="A16"/>
  <c r="A17"/>
  <c r="A18"/>
  <c r="A19"/>
  <c r="A20"/>
  <c r="I21"/>
  <c r="H21"/>
  <c r="G21"/>
  <c r="L20"/>
  <c r="K20" s="1"/>
  <c r="L19"/>
  <c r="K19" s="1"/>
  <c r="L18"/>
  <c r="K18" s="1"/>
  <c r="L17"/>
  <c r="K17" s="1"/>
  <c r="L16"/>
  <c r="K16" s="1"/>
  <c r="L15"/>
  <c r="K15" s="1"/>
  <c r="L14"/>
  <c r="K14" s="1"/>
  <c r="L13"/>
  <c r="K13" s="1"/>
  <c r="L12"/>
  <c r="K12" s="1"/>
  <c r="L11"/>
  <c r="K11" s="1"/>
  <c r="L10"/>
  <c r="K10" s="1"/>
  <c r="L9"/>
  <c r="K9" s="1"/>
  <c r="L8"/>
  <c r="K8" s="1"/>
  <c r="L7"/>
  <c r="K7" s="1"/>
  <c r="L6"/>
  <c r="K6" s="1"/>
  <c r="L21" l="1"/>
  <c r="K21" l="1"/>
  <c r="J21"/>
</calcChain>
</file>

<file path=xl/sharedStrings.xml><?xml version="1.0" encoding="utf-8"?>
<sst xmlns="http://schemas.openxmlformats.org/spreadsheetml/2006/main" count="73" uniqueCount="31">
  <si>
    <t>附件2</t>
  </si>
  <si>
    <t>清远市新建商品住房销售价格备案表</t>
  </si>
  <si>
    <t>房地产开发企业名称或中介服务机构名称：清远市清新区壹鸣企业管理有限公司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</si>
  <si>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</si>
  <si>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</si>
  <si>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</si>
  <si>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</si>
  <si>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</si>
  <si>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</si>
  <si>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</si>
  <si>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</si>
  <si>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</si>
  <si>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</si>
  <si>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</si>
  <si>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</si>
  <si>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</si>
  <si>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</si>
  <si>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</si>
  <si>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3栋</t>
  </si>
  <si>
    <t>三房两厅两卫</t>
  </si>
  <si>
    <t>未售</t>
  </si>
  <si>
    <t>本楼栋总面积/均价</t>
  </si>
  <si>
    <t>备案机关：</t>
  </si>
  <si>
    <t>价格举报投诉电话：12345</t>
  </si>
  <si>
    <t>本表一式两份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</si>
  <si>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2.上述“价格”指毛坯房价格。
3.建筑面积=套内建筑面积+分摊的共有建筑面积。</t>
  </si>
  <si>
    <t>企业物价员：</t>
  </si>
  <si>
    <t>黄丽嫦</t>
  </si>
  <si>
    <t>企业投诉电话：0763-5887868</t>
  </si>
  <si>
    <t>项目(楼盘)名称：水岸鸣轩3栋</t>
    <phoneticPr fontId="5" type="noConversion"/>
  </si>
  <si>
    <t xml:space="preserve">   本栋销售住宅共：15套，销售住宅总建筑面积：1529.31㎡，套内面积：1189.75㎡，分摊面积：339.56㎡，销售均价：5557.45元/㎡（建筑面积）。</t>
    <phoneticPr fontId="5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</si>
</sst>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.00_ "/>
  </numFmts>
  <fonts count="17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name val="Times New Roman"/>
      <family val="1"/>
    </font>
    <font>
      <sz val="9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color rgb="FFFF0000"/>
      <name val="Times New Roman"/>
      <family val="1"/>
    </font>
    <font>
      <sz val="12"/>
      <name val="黑体"/>
      <family val="3"/>
      <charset val="134"/>
    </font>
    <font>
      <sz val="18"/>
      <name val="方正小标宋简体"/>
      <charset val="134"/>
    </font>
    <font>
      <sz val="18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2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7">
    <xf numFmtId="0" fontId="0" fillId="0" borderId="0" xfId="0">
      <alignment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177" fontId="2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left" vertical="center" wrapText="1"/>
    </xf>
    <xf numFmtId="0" fontId="14" fillId="2" borderId="0" xfId="1" applyFont="1" applyFill="1" applyAlignment="1">
      <alignment horizontal="left" vertical="center" wrapText="1"/>
    </xf>
    <xf numFmtId="0" fontId="14" fillId="0" borderId="0" xfId="1" applyFont="1" applyAlignment="1">
      <alignment vertical="center" wrapText="1"/>
    </xf>
    <xf numFmtId="0" fontId="14" fillId="2" borderId="0" xfId="1" applyFont="1" applyFill="1" applyAlignment="1">
      <alignment vertical="center" wrapText="1"/>
    </xf>
    <xf numFmtId="0" fontId="2" fillId="2" borderId="0" xfId="1" applyFont="1" applyFill="1" applyAlignment="1">
      <alignment horizontal="center" vertical="center"/>
    </xf>
    <xf numFmtId="177" fontId="14" fillId="0" borderId="0" xfId="1" applyNumberFormat="1" applyFont="1" applyAlignment="1">
      <alignment horizontal="center" vertical="center" wrapText="1"/>
    </xf>
    <xf numFmtId="177" fontId="14" fillId="0" borderId="0" xfId="1" applyNumberFormat="1" applyFont="1" applyAlignment="1">
      <alignment vertical="center" wrapText="1"/>
    </xf>
    <xf numFmtId="176" fontId="14" fillId="0" borderId="0" xfId="1" applyNumberFormat="1" applyFont="1" applyAlignment="1">
      <alignment vertical="center" wrapText="1"/>
    </xf>
    <xf numFmtId="176" fontId="2" fillId="0" borderId="0" xfId="1" applyNumberFormat="1" applyFont="1" applyAlignment="1">
      <alignment horizontal="center" vertical="center"/>
    </xf>
    <xf numFmtId="0" fontId="2" fillId="0" borderId="0" xfId="1">
      <alignment vertical="center"/>
    </xf>
    <xf numFmtId="0" fontId="13" fillId="0" borderId="0" xfId="1" applyFont="1" applyBorder="1" applyAlignment="1">
      <alignment vertical="center"/>
    </xf>
    <xf numFmtId="177" fontId="13" fillId="0" borderId="0" xfId="1" applyNumberFormat="1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77" fontId="2" fillId="2" borderId="2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vertical="center"/>
    </xf>
    <xf numFmtId="0" fontId="8" fillId="2" borderId="0" xfId="0" applyFont="1" applyFill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77" fontId="14" fillId="0" borderId="0" xfId="1" applyNumberFormat="1" applyFont="1" applyAlignment="1">
      <alignment horizontal="left" vertical="center" wrapText="1"/>
    </xf>
    <xf numFmtId="0" fontId="14" fillId="0" borderId="0" xfId="1" applyFont="1" applyAlignment="1">
      <alignment horizontal="left" vertical="center" wrapText="1"/>
    </xf>
    <xf numFmtId="0" fontId="14" fillId="0" borderId="3" xfId="1" applyFont="1" applyBorder="1" applyAlignment="1">
      <alignment horizontal="left" vertical="top" wrapText="1"/>
    </xf>
    <xf numFmtId="0" fontId="2" fillId="0" borderId="3" xfId="1" applyFont="1" applyBorder="1" applyAlignment="1">
      <alignment horizontal="left" vertical="center"/>
    </xf>
    <xf numFmtId="177" fontId="2" fillId="0" borderId="3" xfId="1" applyNumberFormat="1" applyFont="1" applyBorder="1" applyAlignment="1">
      <alignment horizontal="center" vertical="center"/>
    </xf>
    <xf numFmtId="177" fontId="2" fillId="0" borderId="3" xfId="1" applyNumberFormat="1" applyFont="1" applyBorder="1" applyAlignment="1">
      <alignment horizontal="left" vertical="center"/>
    </xf>
    <xf numFmtId="176" fontId="2" fillId="0" borderId="3" xfId="1" applyNumberFormat="1" applyFont="1" applyBorder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12" fillId="0" borderId="0" xfId="1" applyNumberFormat="1" applyFont="1" applyBorder="1" applyAlignment="1">
      <alignment horizontal="center" vertical="center"/>
    </xf>
    <xf numFmtId="176" fontId="12" fillId="0" borderId="0" xfId="1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7"/>
  <sheetViews>
    <sheetView tabSelected="1" workbookViewId="0">
      <selection activeCell="A22" sqref="A22:O22"/>
    </sheetView>
  </sheetViews>
  <sheetFormatPr defaultColWidth="9" defaultRowHeight="13.5"/>
  <cols>
    <col min="1" max="1" width="7.75" customWidth="1"/>
    <col min="2" max="2" width="8.5" customWidth="1"/>
    <col min="3" max="4" width="7.875" customWidth="1"/>
    <col min="5" max="5" width="12.625" customWidth="1"/>
    <col min="6" max="6" width="6.25" customWidth="1"/>
    <col min="7" max="7" width="9.625" customWidth="1"/>
    <col min="8" max="8" width="9.75" customWidth="1"/>
    <col min="9" max="9" width="9.5" customWidth="1"/>
    <col min="10" max="10" width="10.375" customWidth="1"/>
    <col min="11" max="11" width="13.125" customWidth="1"/>
    <col min="12" max="12" width="13.75" customWidth="1"/>
    <col min="14" max="14" width="8.125" customWidth="1"/>
    <col min="15" max="15" width="6.25" customWidth="1"/>
  </cols>
  <sheetData>
    <row r="1" spans="1:15" ht="14.25">
      <c r="A1" s="47" t="s">
        <v>0</v>
      </c>
      <c r="B1" s="48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23.25" customHeight="1">
      <c r="A2" s="49" t="s">
        <v>1</v>
      </c>
      <c r="B2" s="50"/>
      <c r="C2" s="50"/>
      <c r="D2" s="50"/>
      <c r="E2" s="50"/>
      <c r="F2" s="50"/>
      <c r="G2" s="50"/>
      <c r="H2" s="50"/>
      <c r="I2" s="50"/>
      <c r="J2" s="51"/>
      <c r="K2" s="51"/>
      <c r="L2" s="52"/>
      <c r="M2" s="50"/>
      <c r="N2" s="50"/>
      <c r="O2" s="50"/>
    </row>
    <row r="3" spans="1:15" ht="20.100000000000001" customHeight="1">
      <c r="A3" s="15" t="s">
        <v>2</v>
      </c>
      <c r="B3" s="16"/>
      <c r="C3" s="16"/>
      <c r="D3" s="16"/>
      <c r="E3" s="16"/>
      <c r="F3" s="16"/>
      <c r="G3" s="16"/>
      <c r="H3" s="16"/>
      <c r="I3" s="16"/>
      <c r="J3" s="16" t="s">
        <v>29</v>
      </c>
      <c r="K3" s="16"/>
      <c r="L3" s="16"/>
      <c r="M3" s="16"/>
      <c r="N3" s="16"/>
      <c r="O3" s="16"/>
    </row>
    <row r="4" spans="1:15" ht="17.25" customHeight="1">
      <c r="A4" s="37" t="s">
        <v>3</v>
      </c>
      <c r="B4" s="36" t="s">
        <v>4</v>
      </c>
      <c r="C4" s="36" t="s">
        <v>5</v>
      </c>
      <c r="D4" s="36" t="s">
        <v>6</v>
      </c>
      <c r="E4" s="36" t="s">
        <v>7</v>
      </c>
      <c r="F4" s="36" t="s">
        <v>8</v>
      </c>
      <c r="G4" s="36" t="s">
        <v>9</v>
      </c>
      <c r="H4" s="36" t="s">
        <v>10</v>
      </c>
      <c r="I4" s="36" t="s">
        <v>11</v>
      </c>
      <c r="J4" s="38" t="s">
        <v>12</v>
      </c>
      <c r="K4" s="38" t="s">
        <v>13</v>
      </c>
      <c r="L4" s="39" t="s">
        <v>14</v>
      </c>
      <c r="M4" s="36" t="s">
        <v>15</v>
      </c>
      <c r="N4" s="36" t="s">
        <v>16</v>
      </c>
      <c r="O4" s="37" t="s">
        <v>17</v>
      </c>
    </row>
    <row r="5" spans="1:15" ht="12.75" customHeight="1">
      <c r="A5" s="37"/>
      <c r="B5" s="36"/>
      <c r="C5" s="36"/>
      <c r="D5" s="36"/>
      <c r="E5" s="36"/>
      <c r="F5" s="36"/>
      <c r="G5" s="36"/>
      <c r="H5" s="36"/>
      <c r="I5" s="36"/>
      <c r="J5" s="38"/>
      <c r="K5" s="38"/>
      <c r="L5" s="39"/>
      <c r="M5" s="36"/>
      <c r="N5" s="36"/>
      <c r="O5" s="37"/>
    </row>
    <row r="6" spans="1:15" s="26" customFormat="1" ht="16.5" customHeight="1">
      <c r="A6" s="17">
        <f t="shared" ref="A6:A20" si="0">ROW()-5</f>
        <v>1</v>
      </c>
      <c r="B6" s="18" t="s">
        <v>18</v>
      </c>
      <c r="C6" s="18">
        <v>1604</v>
      </c>
      <c r="D6" s="18">
        <v>16</v>
      </c>
      <c r="E6" s="19" t="s">
        <v>19</v>
      </c>
      <c r="F6" s="18">
        <v>3</v>
      </c>
      <c r="G6" s="20">
        <v>104.08</v>
      </c>
      <c r="H6" s="20">
        <v>23.11</v>
      </c>
      <c r="I6" s="21">
        <v>80.97</v>
      </c>
      <c r="J6" s="22">
        <v>5600</v>
      </c>
      <c r="K6" s="20">
        <f t="shared" ref="K6:K21" si="1">L6/I6</f>
        <v>7198.3203655674943</v>
      </c>
      <c r="L6" s="21">
        <f t="shared" ref="L6:L20" si="2">J6*G6</f>
        <v>582848</v>
      </c>
      <c r="M6" s="23"/>
      <c r="N6" s="24" t="s">
        <v>20</v>
      </c>
      <c r="O6" s="25"/>
    </row>
    <row r="7" spans="1:15" s="26" customFormat="1" ht="16.5" customHeight="1">
      <c r="A7" s="17">
        <f t="shared" si="0"/>
        <v>2</v>
      </c>
      <c r="B7" s="18" t="s">
        <v>18</v>
      </c>
      <c r="C7" s="18">
        <v>1704</v>
      </c>
      <c r="D7" s="18">
        <v>17</v>
      </c>
      <c r="E7" s="19" t="s">
        <v>19</v>
      </c>
      <c r="F7" s="18">
        <v>3</v>
      </c>
      <c r="G7" s="20">
        <v>104.08</v>
      </c>
      <c r="H7" s="20">
        <v>23.11</v>
      </c>
      <c r="I7" s="21">
        <v>80.97</v>
      </c>
      <c r="J7" s="22">
        <v>5600</v>
      </c>
      <c r="K7" s="20">
        <f t="shared" si="1"/>
        <v>7198.3203655674943</v>
      </c>
      <c r="L7" s="21">
        <f t="shared" si="2"/>
        <v>582848</v>
      </c>
      <c r="M7" s="23"/>
      <c r="N7" s="24" t="s">
        <v>20</v>
      </c>
      <c r="O7" s="25"/>
    </row>
    <row r="8" spans="1:15" s="26" customFormat="1" ht="16.5" customHeight="1">
      <c r="A8" s="17">
        <f t="shared" si="0"/>
        <v>3</v>
      </c>
      <c r="B8" s="18" t="s">
        <v>18</v>
      </c>
      <c r="C8" s="28">
        <v>1804</v>
      </c>
      <c r="D8" s="18">
        <v>18</v>
      </c>
      <c r="E8" s="19" t="s">
        <v>19</v>
      </c>
      <c r="F8" s="18">
        <v>3</v>
      </c>
      <c r="G8" s="20">
        <v>104.08</v>
      </c>
      <c r="H8" s="20">
        <v>23.11</v>
      </c>
      <c r="I8" s="21">
        <v>80.97</v>
      </c>
      <c r="J8" s="22">
        <v>5770</v>
      </c>
      <c r="K8" s="20">
        <f t="shared" si="1"/>
        <v>7416.8408052365075</v>
      </c>
      <c r="L8" s="21">
        <f t="shared" si="2"/>
        <v>600541.6</v>
      </c>
      <c r="M8" s="23"/>
      <c r="N8" s="35" t="s">
        <v>20</v>
      </c>
      <c r="O8" s="25"/>
    </row>
    <row r="9" spans="1:15" s="33" customFormat="1" ht="16.5" customHeight="1">
      <c r="A9" s="27">
        <f t="shared" si="0"/>
        <v>4</v>
      </c>
      <c r="B9" s="28" t="s">
        <v>18</v>
      </c>
      <c r="C9" s="28">
        <v>1902</v>
      </c>
      <c r="D9" s="28">
        <v>19</v>
      </c>
      <c r="E9" s="29" t="s">
        <v>19</v>
      </c>
      <c r="F9" s="28">
        <v>3</v>
      </c>
      <c r="G9" s="30">
        <v>89.58</v>
      </c>
      <c r="H9" s="30">
        <v>19.89</v>
      </c>
      <c r="I9" s="31">
        <v>69.69</v>
      </c>
      <c r="J9" s="32">
        <v>6570</v>
      </c>
      <c r="K9" s="30">
        <f t="shared" si="1"/>
        <v>8445.1226861816613</v>
      </c>
      <c r="L9" s="31">
        <f t="shared" si="2"/>
        <v>588540.6</v>
      </c>
      <c r="M9" s="34"/>
      <c r="N9" s="35" t="s">
        <v>20</v>
      </c>
      <c r="O9" s="25"/>
    </row>
    <row r="10" spans="1:15" s="26" customFormat="1" ht="16.5" customHeight="1">
      <c r="A10" s="27">
        <f t="shared" si="0"/>
        <v>5</v>
      </c>
      <c r="B10" s="28" t="s">
        <v>18</v>
      </c>
      <c r="C10" s="28">
        <v>2002</v>
      </c>
      <c r="D10" s="28">
        <v>20</v>
      </c>
      <c r="E10" s="29" t="s">
        <v>19</v>
      </c>
      <c r="F10" s="28">
        <v>3</v>
      </c>
      <c r="G10" s="30">
        <v>89.58</v>
      </c>
      <c r="H10" s="30">
        <v>19.89</v>
      </c>
      <c r="I10" s="31">
        <v>69.69</v>
      </c>
      <c r="J10" s="32">
        <v>6570</v>
      </c>
      <c r="K10" s="30">
        <f t="shared" si="1"/>
        <v>8445.1226861816613</v>
      </c>
      <c r="L10" s="31">
        <f t="shared" si="2"/>
        <v>588540.6</v>
      </c>
      <c r="M10" s="34"/>
      <c r="N10" s="35" t="s">
        <v>20</v>
      </c>
      <c r="O10" s="25"/>
    </row>
    <row r="11" spans="1:15" s="26" customFormat="1" ht="16.5" customHeight="1">
      <c r="A11" s="17">
        <f t="shared" si="0"/>
        <v>6</v>
      </c>
      <c r="B11" s="18" t="s">
        <v>18</v>
      </c>
      <c r="C11" s="18">
        <v>2004</v>
      </c>
      <c r="D11" s="18">
        <v>20</v>
      </c>
      <c r="E11" s="19" t="s">
        <v>19</v>
      </c>
      <c r="F11" s="18">
        <v>3</v>
      </c>
      <c r="G11" s="20">
        <v>104.08</v>
      </c>
      <c r="H11" s="20">
        <v>23.11</v>
      </c>
      <c r="I11" s="21">
        <v>80.97</v>
      </c>
      <c r="J11" s="22">
        <v>5600</v>
      </c>
      <c r="K11" s="20">
        <f t="shared" si="1"/>
        <v>7198.3203655674943</v>
      </c>
      <c r="L11" s="21">
        <f t="shared" si="2"/>
        <v>582848</v>
      </c>
      <c r="M11" s="23"/>
      <c r="N11" s="24" t="s">
        <v>20</v>
      </c>
      <c r="O11" s="25"/>
    </row>
    <row r="12" spans="1:15" s="26" customFormat="1" ht="16.5" customHeight="1">
      <c r="A12" s="17">
        <f t="shared" si="0"/>
        <v>7</v>
      </c>
      <c r="B12" s="18" t="s">
        <v>18</v>
      </c>
      <c r="C12" s="18">
        <v>2103</v>
      </c>
      <c r="D12" s="18">
        <v>21</v>
      </c>
      <c r="E12" s="19" t="s">
        <v>19</v>
      </c>
      <c r="F12" s="18">
        <v>3</v>
      </c>
      <c r="G12" s="20">
        <v>103.05</v>
      </c>
      <c r="H12" s="20">
        <v>22.88</v>
      </c>
      <c r="I12" s="21">
        <v>80.17</v>
      </c>
      <c r="J12" s="22">
        <v>5600</v>
      </c>
      <c r="K12" s="20">
        <f t="shared" si="1"/>
        <v>7198.2038168891104</v>
      </c>
      <c r="L12" s="21">
        <f t="shared" si="2"/>
        <v>577080</v>
      </c>
      <c r="M12" s="23"/>
      <c r="N12" s="24" t="s">
        <v>20</v>
      </c>
      <c r="O12" s="25"/>
    </row>
    <row r="13" spans="1:15" s="26" customFormat="1" ht="16.5" customHeight="1">
      <c r="A13" s="17">
        <f t="shared" si="0"/>
        <v>8</v>
      </c>
      <c r="B13" s="18" t="s">
        <v>18</v>
      </c>
      <c r="C13" s="18">
        <v>2104</v>
      </c>
      <c r="D13" s="18">
        <v>21</v>
      </c>
      <c r="E13" s="19" t="s">
        <v>19</v>
      </c>
      <c r="F13" s="18">
        <v>3</v>
      </c>
      <c r="G13" s="20">
        <v>104.08</v>
      </c>
      <c r="H13" s="20">
        <v>23.11</v>
      </c>
      <c r="I13" s="21">
        <v>80.97</v>
      </c>
      <c r="J13" s="22">
        <v>5600</v>
      </c>
      <c r="K13" s="20">
        <f t="shared" si="1"/>
        <v>7198.3203655674943</v>
      </c>
      <c r="L13" s="21">
        <f t="shared" si="2"/>
        <v>582848</v>
      </c>
      <c r="M13" s="23"/>
      <c r="N13" s="24" t="s">
        <v>20</v>
      </c>
      <c r="O13" s="25"/>
    </row>
    <row r="14" spans="1:15" s="26" customFormat="1" ht="16.5" customHeight="1">
      <c r="A14" s="17">
        <f t="shared" si="0"/>
        <v>9</v>
      </c>
      <c r="B14" s="18" t="s">
        <v>18</v>
      </c>
      <c r="C14" s="18">
        <v>2203</v>
      </c>
      <c r="D14" s="18">
        <v>22</v>
      </c>
      <c r="E14" s="19" t="s">
        <v>19</v>
      </c>
      <c r="F14" s="18">
        <v>3</v>
      </c>
      <c r="G14" s="20">
        <v>103.05</v>
      </c>
      <c r="H14" s="20">
        <v>22.88</v>
      </c>
      <c r="I14" s="21">
        <v>80.17</v>
      </c>
      <c r="J14" s="22">
        <v>5600</v>
      </c>
      <c r="K14" s="20">
        <f t="shared" si="1"/>
        <v>7198.2038168891104</v>
      </c>
      <c r="L14" s="21">
        <f t="shared" si="2"/>
        <v>577080</v>
      </c>
      <c r="M14" s="23"/>
      <c r="N14" s="24" t="s">
        <v>20</v>
      </c>
      <c r="O14" s="25"/>
    </row>
    <row r="15" spans="1:15" s="26" customFormat="1" ht="16.5" customHeight="1">
      <c r="A15" s="17">
        <f t="shared" si="0"/>
        <v>10</v>
      </c>
      <c r="B15" s="18" t="s">
        <v>18</v>
      </c>
      <c r="C15" s="18">
        <v>2304</v>
      </c>
      <c r="D15" s="18">
        <v>23</v>
      </c>
      <c r="E15" s="19" t="s">
        <v>19</v>
      </c>
      <c r="F15" s="18">
        <v>3</v>
      </c>
      <c r="G15" s="20">
        <v>104.08</v>
      </c>
      <c r="H15" s="20">
        <v>23.11</v>
      </c>
      <c r="I15" s="21">
        <v>80.97</v>
      </c>
      <c r="J15" s="22">
        <v>5600</v>
      </c>
      <c r="K15" s="20">
        <f t="shared" si="1"/>
        <v>7198.3203655674943</v>
      </c>
      <c r="L15" s="21">
        <f t="shared" si="2"/>
        <v>582848</v>
      </c>
      <c r="M15" s="23"/>
      <c r="N15" s="24" t="s">
        <v>20</v>
      </c>
      <c r="O15" s="25"/>
    </row>
    <row r="16" spans="1:15" s="26" customFormat="1" ht="16.5" customHeight="1">
      <c r="A16" s="17">
        <f t="shared" si="0"/>
        <v>11</v>
      </c>
      <c r="B16" s="18" t="s">
        <v>18</v>
      </c>
      <c r="C16" s="18">
        <v>2503</v>
      </c>
      <c r="D16" s="18">
        <v>25</v>
      </c>
      <c r="E16" s="19" t="s">
        <v>19</v>
      </c>
      <c r="F16" s="18">
        <v>3</v>
      </c>
      <c r="G16" s="20">
        <v>103.05</v>
      </c>
      <c r="H16" s="20">
        <v>22.88</v>
      </c>
      <c r="I16" s="21">
        <v>80.17</v>
      </c>
      <c r="J16" s="22">
        <v>5155.5555555555602</v>
      </c>
      <c r="K16" s="20">
        <f t="shared" si="1"/>
        <v>6626.9177996756953</v>
      </c>
      <c r="L16" s="21">
        <f t="shared" si="2"/>
        <v>531280.00000000047</v>
      </c>
      <c r="M16" s="23"/>
      <c r="N16" s="24" t="s">
        <v>20</v>
      </c>
      <c r="O16" s="25"/>
    </row>
    <row r="17" spans="1:15" s="26" customFormat="1" ht="16.5" customHeight="1">
      <c r="A17" s="17">
        <f t="shared" si="0"/>
        <v>12</v>
      </c>
      <c r="B17" s="18" t="s">
        <v>18</v>
      </c>
      <c r="C17" s="18">
        <v>2504</v>
      </c>
      <c r="D17" s="18">
        <v>25</v>
      </c>
      <c r="E17" s="19" t="s">
        <v>19</v>
      </c>
      <c r="F17" s="18">
        <v>3</v>
      </c>
      <c r="G17" s="20">
        <v>104.08</v>
      </c>
      <c r="H17" s="20">
        <v>23.11</v>
      </c>
      <c r="I17" s="21">
        <v>80.97</v>
      </c>
      <c r="J17" s="22">
        <v>5155.5555555555602</v>
      </c>
      <c r="K17" s="20">
        <f t="shared" si="1"/>
        <v>6627.0250984589693</v>
      </c>
      <c r="L17" s="21">
        <f t="shared" si="2"/>
        <v>536590.22222222271</v>
      </c>
      <c r="M17" s="23"/>
      <c r="N17" s="24" t="s">
        <v>20</v>
      </c>
      <c r="O17" s="25"/>
    </row>
    <row r="18" spans="1:15" s="26" customFormat="1" ht="16.5" customHeight="1">
      <c r="A18" s="17">
        <f t="shared" si="0"/>
        <v>13</v>
      </c>
      <c r="B18" s="18" t="s">
        <v>18</v>
      </c>
      <c r="C18" s="18">
        <v>2603</v>
      </c>
      <c r="D18" s="18">
        <v>26</v>
      </c>
      <c r="E18" s="19" t="s">
        <v>19</v>
      </c>
      <c r="F18" s="18">
        <v>3</v>
      </c>
      <c r="G18" s="20">
        <v>103.05</v>
      </c>
      <c r="H18" s="20">
        <v>22.88</v>
      </c>
      <c r="I18" s="21">
        <v>80.17</v>
      </c>
      <c r="J18" s="22">
        <v>5155.5555555555602</v>
      </c>
      <c r="K18" s="20">
        <f t="shared" si="1"/>
        <v>6626.9177996756953</v>
      </c>
      <c r="L18" s="21">
        <f t="shared" si="2"/>
        <v>531280.00000000047</v>
      </c>
      <c r="M18" s="23"/>
      <c r="N18" s="24" t="s">
        <v>20</v>
      </c>
      <c r="O18" s="25"/>
    </row>
    <row r="19" spans="1:15" s="26" customFormat="1" ht="16.5" customHeight="1">
      <c r="A19" s="17">
        <f t="shared" si="0"/>
        <v>14</v>
      </c>
      <c r="B19" s="18" t="s">
        <v>18</v>
      </c>
      <c r="C19" s="18">
        <v>2701</v>
      </c>
      <c r="D19" s="18">
        <v>27</v>
      </c>
      <c r="E19" s="19" t="s">
        <v>19</v>
      </c>
      <c r="F19" s="18">
        <v>3</v>
      </c>
      <c r="G19" s="20">
        <v>106.34</v>
      </c>
      <c r="H19" s="20">
        <v>23.61</v>
      </c>
      <c r="I19" s="21">
        <v>82.73</v>
      </c>
      <c r="J19" s="22">
        <v>5022.2222222222199</v>
      </c>
      <c r="K19" s="20">
        <f t="shared" si="1"/>
        <v>6455.4951179875607</v>
      </c>
      <c r="L19" s="21">
        <f t="shared" si="2"/>
        <v>534063.11111111089</v>
      </c>
      <c r="M19" s="23"/>
      <c r="N19" s="24" t="s">
        <v>20</v>
      </c>
      <c r="O19" s="25"/>
    </row>
    <row r="20" spans="1:15" s="26" customFormat="1" ht="16.5" customHeight="1">
      <c r="A20" s="17">
        <f t="shared" si="0"/>
        <v>15</v>
      </c>
      <c r="B20" s="18" t="s">
        <v>18</v>
      </c>
      <c r="C20" s="18">
        <v>2703</v>
      </c>
      <c r="D20" s="18">
        <v>27</v>
      </c>
      <c r="E20" s="19" t="s">
        <v>19</v>
      </c>
      <c r="F20" s="18">
        <v>3</v>
      </c>
      <c r="G20" s="20">
        <v>103.05</v>
      </c>
      <c r="H20" s="20">
        <v>22.88</v>
      </c>
      <c r="I20" s="21">
        <v>80.17</v>
      </c>
      <c r="J20" s="22">
        <v>5044.4444444444398</v>
      </c>
      <c r="K20" s="20">
        <f t="shared" si="1"/>
        <v>6484.0962953723274</v>
      </c>
      <c r="L20" s="21">
        <f t="shared" si="2"/>
        <v>519829.99999999953</v>
      </c>
      <c r="M20" s="23"/>
      <c r="N20" s="24" t="s">
        <v>20</v>
      </c>
      <c r="O20" s="25"/>
    </row>
    <row r="21" spans="1:15" ht="20.100000000000001" customHeight="1">
      <c r="A21" s="53" t="s">
        <v>21</v>
      </c>
      <c r="B21" s="53"/>
      <c r="C21" s="53"/>
      <c r="D21" s="53"/>
      <c r="E21" s="53"/>
      <c r="F21" s="53"/>
      <c r="G21" s="1">
        <f>SUM(G6:G20)</f>
        <v>1529.3099999999997</v>
      </c>
      <c r="H21" s="1">
        <f>SUM(H6:H20)</f>
        <v>339.56</v>
      </c>
      <c r="I21" s="1">
        <f>SUM(I6:I20)</f>
        <v>1189.75</v>
      </c>
      <c r="J21" s="1">
        <f>L21/G21</f>
        <v>5557.451486836113</v>
      </c>
      <c r="K21" s="1">
        <f t="shared" si="1"/>
        <v>7143.5731316102838</v>
      </c>
      <c r="L21" s="1">
        <f>SUM(L6:L20)</f>
        <v>8499066.1333333347</v>
      </c>
      <c r="M21" s="1"/>
      <c r="N21" s="2"/>
      <c r="O21" s="2"/>
    </row>
    <row r="22" spans="1:15" ht="23.25" customHeight="1">
      <c r="A22" s="54" t="s">
        <v>30</v>
      </c>
      <c r="B22" s="54"/>
      <c r="C22" s="54"/>
      <c r="D22" s="54"/>
      <c r="E22" s="54"/>
      <c r="F22" s="54"/>
      <c r="G22" s="54"/>
      <c r="H22" s="54"/>
      <c r="I22" s="54"/>
      <c r="J22" s="55"/>
      <c r="K22" s="55"/>
      <c r="L22" s="56"/>
      <c r="M22" s="54"/>
      <c r="N22" s="54"/>
      <c r="O22" s="54"/>
    </row>
    <row r="23" spans="1:15" ht="64.5" customHeight="1">
      <c r="A23" s="42" t="s">
        <v>25</v>
      </c>
      <c r="B23" s="43"/>
      <c r="C23" s="43"/>
      <c r="D23" s="43"/>
      <c r="E23" s="43"/>
      <c r="F23" s="43"/>
      <c r="G23" s="43"/>
      <c r="H23" s="43"/>
      <c r="I23" s="43"/>
      <c r="J23" s="44"/>
      <c r="K23" s="45"/>
      <c r="L23" s="46"/>
      <c r="M23" s="43"/>
      <c r="N23" s="43"/>
      <c r="O23" s="43"/>
    </row>
    <row r="24" spans="1:15" ht="19.5" customHeight="1">
      <c r="A24" s="41" t="s">
        <v>22</v>
      </c>
      <c r="B24" s="41"/>
      <c r="C24" s="41"/>
      <c r="D24" s="41"/>
      <c r="E24" s="41"/>
      <c r="F24" s="5"/>
      <c r="G24" s="6"/>
      <c r="H24" s="6"/>
      <c r="I24" s="6"/>
      <c r="J24" s="10"/>
      <c r="K24" s="11" t="s">
        <v>26</v>
      </c>
      <c r="L24" s="12" t="s">
        <v>27</v>
      </c>
      <c r="M24" s="5"/>
      <c r="N24" s="7"/>
      <c r="O24" s="7"/>
    </row>
    <row r="25" spans="1:15" ht="17.25" customHeight="1">
      <c r="A25" s="41" t="s">
        <v>23</v>
      </c>
      <c r="B25" s="41"/>
      <c r="C25" s="41"/>
      <c r="D25" s="41"/>
      <c r="E25" s="41"/>
      <c r="F25" s="7"/>
      <c r="G25" s="8"/>
      <c r="H25" s="8"/>
      <c r="I25" s="8"/>
      <c r="J25" s="10"/>
      <c r="K25" s="40" t="s">
        <v>28</v>
      </c>
      <c r="L25" s="40"/>
      <c r="M25" s="5"/>
      <c r="N25" s="7"/>
      <c r="O25" s="7"/>
    </row>
    <row r="26" spans="1:15" ht="16.5" customHeight="1">
      <c r="A26" s="41" t="s">
        <v>24</v>
      </c>
      <c r="B26" s="41"/>
      <c r="C26" s="41"/>
      <c r="D26" s="41"/>
      <c r="E26" s="41"/>
      <c r="F26" s="3"/>
      <c r="G26" s="9"/>
      <c r="H26" s="9"/>
      <c r="I26" s="9"/>
      <c r="J26" s="4"/>
      <c r="K26" s="4"/>
      <c r="L26" s="13"/>
      <c r="M26" s="3"/>
      <c r="N26" s="3"/>
      <c r="O26" s="3"/>
    </row>
    <row r="27" spans="1:15" ht="20.25" customHeight="1"/>
  </sheetData>
  <mergeCells count="24">
    <mergeCell ref="K25:L25"/>
    <mergeCell ref="A26:E26"/>
    <mergeCell ref="A23:O23"/>
    <mergeCell ref="A24:E24"/>
    <mergeCell ref="A1:B1"/>
    <mergeCell ref="A2:O2"/>
    <mergeCell ref="A4:A5"/>
    <mergeCell ref="B4:B5"/>
    <mergeCell ref="C4:C5"/>
    <mergeCell ref="D4:D5"/>
    <mergeCell ref="E4:E5"/>
    <mergeCell ref="A25:E25"/>
    <mergeCell ref="A21:F21"/>
    <mergeCell ref="A22:O22"/>
    <mergeCell ref="F4:F5"/>
    <mergeCell ref="G4:G5"/>
    <mergeCell ref="M4:M5"/>
    <mergeCell ref="N4:N5"/>
    <mergeCell ref="O4:O5"/>
    <mergeCell ref="H4:H5"/>
    <mergeCell ref="I4:I5"/>
    <mergeCell ref="J4:J5"/>
    <mergeCell ref="K4:K5"/>
    <mergeCell ref="L4:L5"/>
  </mergeCells>
  <phoneticPr fontId="5" type="noConversion"/>
  <printOptions horizontalCentered="1"/>
  <pageMargins left="0.39305555555555599" right="0.33" top="0.41" bottom="0.39305555555555599" header="0.28000000000000003" footer="0.196527777777778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朱学毅</dc:creator>
  <cp:lastModifiedBy>xbany</cp:lastModifiedBy>
  <cp:lastPrinted>2024-10-15T01:51:18Z</cp:lastPrinted>
  <dcterms:created xsi:type="dcterms:W3CDTF">2023-09-27T02:19:59Z</dcterms:created>
  <dcterms:modified xsi:type="dcterms:W3CDTF">2025-01-05T03:04:44Z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