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.17备案价1.2#申请" sheetId="14" r:id="rId1"/>
  </sheets>
  <definedNames>
    <definedName name="_xlnm._FilterDatabase" localSheetId="0" hidden="1">'3.17备案价1.2#申请'!$A$4:$O$62</definedName>
    <definedName name="_xlnm.Print_Titles">#REF!</definedName>
    <definedName name="_xlnm._FilterDatabase" hidden="1">#REF!</definedName>
    <definedName name="_xlnm.Print_Titles" localSheetId="0">'3.17备案价1.2#申请'!$4:$4</definedName>
    <definedName name="_xlnm.Print_Area" localSheetId="0">'3.17备案价1.2#申请'!$A$1:$O$62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<sst xmlns="http://schemas.openxmlformats.org/spreadsheetml/2006/main" count="277" uniqueCount="51">
  <si>
    <t>附件2</t>
  </si>
  <si>
    <t>清远市新建商品住房销售价格备案表</t>
  </si>
  <si>
    <t>房地产开发企业名称或中介服务机构名称：清远市清新区云帆物业管理有限公司</t>
  </si>
  <si>
    <t>项目(楼盘)名称：云帆懿景苑1#2#楼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</si>
  <si>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</si>
  <si>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</si>
  <si>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</si>
  <si>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</si>
  <si>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</si>
  <si>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</si>
  <si>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</si>
  <si>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</si>
  <si>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</si>
  <si>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</si>
  <si>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</si>
  <si>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</si>
  <si>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</si>
  <si>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</si>
  <si>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</si>
  <si>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1#楼</t>
  </si>
  <si>
    <t>2F</t>
  </si>
  <si>
    <t>3房2厅</t>
  </si>
  <si>
    <t>待售</t>
  </si>
  <si>
    <t>毛坯</t>
  </si>
  <si>
    <t>4F</t>
  </si>
  <si>
    <t>5F</t>
  </si>
  <si>
    <t>7F</t>
  </si>
  <si>
    <t>14F</t>
  </si>
  <si>
    <t>18F</t>
  </si>
  <si>
    <t>21F</t>
  </si>
  <si>
    <t>22F</t>
  </si>
  <si>
    <t>27F</t>
  </si>
  <si>
    <t>28F</t>
  </si>
  <si>
    <t>30F</t>
  </si>
  <si>
    <t>31F</t>
  </si>
  <si>
    <t>32F</t>
  </si>
  <si>
    <t>2#楼</t>
  </si>
  <si>
    <t>4房2厅</t>
  </si>
  <si>
    <t>3F</t>
  </si>
  <si>
    <t>23F</t>
  </si>
  <si>
    <t>25F</t>
  </si>
  <si>
    <t>26F</t>
  </si>
  <si>
    <t>29F</t>
  </si>
  <si>
    <t>本楼栋总面积/均价</t>
  </si>
  <si>
    <t xml:space="preserve">   本栋销售住宅共310套，已售260套，未售50套，销售住宅建筑面积：5245.27㎡，分摊面积：1068.96㎡，套内面积：4176.31㎡，销售均价：6571.00元/㎡（建筑面积）。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</si>
  <si>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</si>
  <si>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</si>
  <si>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企业物价员：李玉珍</t>
  </si>
  <si>
    <t>价格举报投诉电话：12345</t>
  </si>
  <si>
    <t>企业投诉电话：0763-5896888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</si>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</sst>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6"/>
  <sheetViews>
    <sheetView tabSelected="1" zoomScale="90" zoomScaleNormal="90" topLeftCell="A19" workbookViewId="0">
      <selection activeCell="A19" sqref="$A1:$XFD1048576"/>
    </sheetView>
  </sheetViews>
  <sheetFormatPr defaultColWidth="9" defaultRowHeight="14.25"/>
  <cols>
    <col min="1" max="1" width="6.10833333333333" style="1" customWidth="1"/>
    <col min="2" max="2" width="8.125" style="1" customWidth="1"/>
    <col min="3" max="3" width="6.1" style="1" customWidth="1"/>
    <col min="4" max="4" width="5.375" style="1" customWidth="1"/>
    <col min="5" max="5" width="9.125" style="1" customWidth="1"/>
    <col min="6" max="6" width="5.625" style="1" customWidth="1"/>
    <col min="7" max="7" width="8.75" style="1" customWidth="1"/>
    <col min="8" max="8" width="9.625" style="1" customWidth="1"/>
    <col min="9" max="10" width="12" style="1" customWidth="1"/>
    <col min="11" max="11" width="12" style="2" customWidth="1"/>
    <col min="12" max="12" width="13.3333333333333" style="1" customWidth="1"/>
    <col min="13" max="13" width="8.875" style="1" customWidth="1"/>
    <col min="14" max="14" width="10.6666666666667" style="1" customWidth="1"/>
    <col min="15" max="15" width="12.3666666666667" style="1" customWidth="1"/>
    <col min="16" max="16" width="10.375" style="3"/>
    <col min="17" max="31" width="9" style="3"/>
    <col min="32" max="16384" width="9" style="1"/>
  </cols>
  <sheetData>
    <row r="1" s="1" customFormat="1" ht="15" customHeight="1" spans="1:31">
      <c r="A1" s="4" t="s">
        <v>0</v>
      </c>
      <c r="B1" s="4"/>
      <c r="C1" s="4"/>
      <c r="K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="1" customFormat="1" ht="27" customHeight="1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1" customFormat="1" ht="16" customHeight="1" spans="1:31">
      <c r="A3" s="1" t="s">
        <v>2</v>
      </c>
      <c r="B3" s="6"/>
      <c r="C3" s="6"/>
      <c r="D3" s="6"/>
      <c r="E3" s="6"/>
      <c r="F3" s="6"/>
      <c r="G3" s="7"/>
      <c r="H3" s="7"/>
      <c r="I3" s="6"/>
      <c r="J3" s="6"/>
      <c r="L3" s="1" t="s">
        <v>3</v>
      </c>
      <c r="M3" s="1"/>
      <c r="N3" s="21"/>
      <c r="O3" s="21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="1" customFormat="1" ht="41" customHeight="1" spans="1:31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8" t="s">
        <v>18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="2" customFormat="1" ht="21" customHeight="1" spans="1:31">
      <c r="A5" s="10">
        <v>1</v>
      </c>
      <c r="B5" s="11" t="s">
        <v>19</v>
      </c>
      <c r="C5" s="11">
        <v>201</v>
      </c>
      <c r="D5" s="11" t="s">
        <v>20</v>
      </c>
      <c r="E5" s="10" t="s">
        <v>21</v>
      </c>
      <c r="F5" s="11">
        <v>3</v>
      </c>
      <c r="G5" s="12">
        <v>107.27</v>
      </c>
      <c r="H5" s="13">
        <f t="shared" ref="H5:H54" si="0">G5-I5</f>
        <v>22</v>
      </c>
      <c r="I5" s="13">
        <v>85.27</v>
      </c>
      <c r="J5" s="13">
        <v>8004</v>
      </c>
      <c r="K5" s="22">
        <f t="shared" ref="K5:K54" si="1">+L5/I5</f>
        <v>10069.0639146241</v>
      </c>
      <c r="L5" s="12">
        <f t="shared" ref="L5:L54" si="2">+J5*G5</f>
        <v>858589.08</v>
      </c>
      <c r="M5" s="12"/>
      <c r="N5" s="23" t="s">
        <v>22</v>
      </c>
      <c r="O5" s="24" t="s">
        <v>23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="2" customFormat="1" ht="21" customHeight="1" spans="1:31">
      <c r="A6" s="11">
        <v>2</v>
      </c>
      <c r="B6" s="11" t="s">
        <v>19</v>
      </c>
      <c r="C6" s="14">
        <v>202</v>
      </c>
      <c r="D6" s="11" t="s">
        <v>20</v>
      </c>
      <c r="E6" s="10" t="s">
        <v>21</v>
      </c>
      <c r="F6" s="11">
        <v>3</v>
      </c>
      <c r="G6" s="12">
        <v>123.29</v>
      </c>
      <c r="H6" s="13">
        <f t="shared" si="0"/>
        <v>25.28</v>
      </c>
      <c r="I6" s="13">
        <v>98.01</v>
      </c>
      <c r="J6" s="13">
        <v>6409</v>
      </c>
      <c r="K6" s="22">
        <f t="shared" si="1"/>
        <v>8062.09172533415</v>
      </c>
      <c r="L6" s="12">
        <f t="shared" si="2"/>
        <v>790165.61</v>
      </c>
      <c r="M6" s="12"/>
      <c r="N6" s="23" t="s">
        <v>22</v>
      </c>
      <c r="O6" s="24" t="s">
        <v>23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="2" customFormat="1" ht="21" customHeight="1" spans="1:31">
      <c r="A7" s="10">
        <v>3</v>
      </c>
      <c r="B7" s="11" t="s">
        <v>19</v>
      </c>
      <c r="C7" s="14">
        <v>402</v>
      </c>
      <c r="D7" s="11" t="s">
        <v>24</v>
      </c>
      <c r="E7" s="10" t="s">
        <v>21</v>
      </c>
      <c r="F7" s="11">
        <v>3</v>
      </c>
      <c r="G7" s="12">
        <v>123.29</v>
      </c>
      <c r="H7" s="13">
        <f t="shared" si="0"/>
        <v>25.28</v>
      </c>
      <c r="I7" s="13">
        <v>98.01</v>
      </c>
      <c r="J7" s="13">
        <v>6607</v>
      </c>
      <c r="K7" s="22">
        <f t="shared" si="1"/>
        <v>8311.16243240486</v>
      </c>
      <c r="L7" s="12">
        <f t="shared" si="2"/>
        <v>814577.03</v>
      </c>
      <c r="M7" s="12"/>
      <c r="N7" s="23" t="s">
        <v>22</v>
      </c>
      <c r="O7" s="24" t="s">
        <v>23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="2" customFormat="1" ht="21" customHeight="1" spans="1:31">
      <c r="A8" s="11">
        <v>4</v>
      </c>
      <c r="B8" s="11" t="s">
        <v>19</v>
      </c>
      <c r="C8" s="14">
        <v>403</v>
      </c>
      <c r="D8" s="11" t="s">
        <v>24</v>
      </c>
      <c r="E8" s="10" t="s">
        <v>21</v>
      </c>
      <c r="F8" s="11">
        <v>3</v>
      </c>
      <c r="G8" s="12">
        <v>95.81</v>
      </c>
      <c r="H8" s="13">
        <f t="shared" si="0"/>
        <v>19.65</v>
      </c>
      <c r="I8" s="13">
        <v>76.16</v>
      </c>
      <c r="J8" s="13">
        <v>6124</v>
      </c>
      <c r="K8" s="22">
        <f t="shared" si="1"/>
        <v>7704.04989495798</v>
      </c>
      <c r="L8" s="12">
        <f t="shared" si="2"/>
        <v>586740.44</v>
      </c>
      <c r="M8" s="12"/>
      <c r="N8" s="23" t="s">
        <v>22</v>
      </c>
      <c r="O8" s="24" t="s">
        <v>23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="2" customFormat="1" ht="21" customHeight="1" spans="1:31">
      <c r="A9" s="10">
        <v>5</v>
      </c>
      <c r="B9" s="11" t="s">
        <v>19</v>
      </c>
      <c r="C9" s="14">
        <v>501</v>
      </c>
      <c r="D9" s="11" t="s">
        <v>25</v>
      </c>
      <c r="E9" s="10" t="s">
        <v>21</v>
      </c>
      <c r="F9" s="11">
        <v>3</v>
      </c>
      <c r="G9" s="12">
        <v>107.27</v>
      </c>
      <c r="H9" s="13">
        <f t="shared" si="0"/>
        <v>22</v>
      </c>
      <c r="I9" s="13">
        <v>85.27</v>
      </c>
      <c r="J9" s="13">
        <v>6404</v>
      </c>
      <c r="K9" s="22">
        <f t="shared" si="1"/>
        <v>8056.25753488918</v>
      </c>
      <c r="L9" s="12">
        <f t="shared" si="2"/>
        <v>686957.08</v>
      </c>
      <c r="M9" s="12"/>
      <c r="N9" s="23" t="s">
        <v>22</v>
      </c>
      <c r="O9" s="24" t="s">
        <v>23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="2" customFormat="1" ht="21" customHeight="1" spans="1:31">
      <c r="A10" s="11">
        <v>6</v>
      </c>
      <c r="B10" s="11" t="s">
        <v>19</v>
      </c>
      <c r="C10" s="14">
        <v>701</v>
      </c>
      <c r="D10" s="11" t="s">
        <v>26</v>
      </c>
      <c r="E10" s="10" t="s">
        <v>21</v>
      </c>
      <c r="F10" s="11">
        <v>3</v>
      </c>
      <c r="G10" s="12">
        <v>107.27</v>
      </c>
      <c r="H10" s="13">
        <f t="shared" si="0"/>
        <v>22</v>
      </c>
      <c r="I10" s="13">
        <v>85.27</v>
      </c>
      <c r="J10" s="13">
        <v>6451</v>
      </c>
      <c r="K10" s="22">
        <f t="shared" si="1"/>
        <v>8115.38372229389</v>
      </c>
      <c r="L10" s="12">
        <f t="shared" si="2"/>
        <v>691998.77</v>
      </c>
      <c r="M10" s="12"/>
      <c r="N10" s="23" t="s">
        <v>22</v>
      </c>
      <c r="O10" s="24" t="s">
        <v>23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="2" customFormat="1" ht="21" customHeight="1" spans="1:31">
      <c r="A11" s="10">
        <v>7</v>
      </c>
      <c r="B11" s="11" t="s">
        <v>19</v>
      </c>
      <c r="C11" s="14">
        <v>1404</v>
      </c>
      <c r="D11" s="11" t="s">
        <v>27</v>
      </c>
      <c r="E11" s="10" t="s">
        <v>21</v>
      </c>
      <c r="F11" s="11">
        <v>3</v>
      </c>
      <c r="G11" s="12">
        <v>92.17</v>
      </c>
      <c r="H11" s="13">
        <f t="shared" si="0"/>
        <v>18.9</v>
      </c>
      <c r="I11" s="13">
        <v>73.27</v>
      </c>
      <c r="J11" s="13">
        <v>6247</v>
      </c>
      <c r="K11" s="22">
        <f t="shared" si="1"/>
        <v>7858.41394840999</v>
      </c>
      <c r="L11" s="12">
        <f t="shared" si="2"/>
        <v>575785.99</v>
      </c>
      <c r="M11" s="12"/>
      <c r="N11" s="23" t="s">
        <v>22</v>
      </c>
      <c r="O11" s="24" t="s">
        <v>23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="2" customFormat="1" ht="21" customHeight="1" spans="1:31">
      <c r="A12" s="11">
        <v>8</v>
      </c>
      <c r="B12" s="11" t="s">
        <v>19</v>
      </c>
      <c r="C12" s="14">
        <v>1803</v>
      </c>
      <c r="D12" s="11" t="s">
        <v>28</v>
      </c>
      <c r="E12" s="10" t="s">
        <v>21</v>
      </c>
      <c r="F12" s="11">
        <v>3</v>
      </c>
      <c r="G12" s="12">
        <v>95.81</v>
      </c>
      <c r="H12" s="13">
        <f t="shared" si="0"/>
        <v>19.65</v>
      </c>
      <c r="I12" s="13">
        <v>76.16</v>
      </c>
      <c r="J12" s="13">
        <v>6314</v>
      </c>
      <c r="K12" s="22">
        <f t="shared" si="1"/>
        <v>7943.07169117647</v>
      </c>
      <c r="L12" s="12">
        <f t="shared" si="2"/>
        <v>604944.34</v>
      </c>
      <c r="M12" s="12"/>
      <c r="N12" s="23" t="s">
        <v>22</v>
      </c>
      <c r="O12" s="24" t="s">
        <v>23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="2" customFormat="1" ht="21" customHeight="1" spans="1:31">
      <c r="A13" s="10">
        <v>9</v>
      </c>
      <c r="B13" s="11" t="s">
        <v>19</v>
      </c>
      <c r="C13" s="14">
        <v>1804</v>
      </c>
      <c r="D13" s="11" t="s">
        <v>28</v>
      </c>
      <c r="E13" s="10" t="s">
        <v>21</v>
      </c>
      <c r="F13" s="11">
        <v>3</v>
      </c>
      <c r="G13" s="12">
        <v>92.17</v>
      </c>
      <c r="H13" s="13">
        <f t="shared" si="0"/>
        <v>18.9</v>
      </c>
      <c r="I13" s="13">
        <v>73.27</v>
      </c>
      <c r="J13" s="13">
        <v>6294</v>
      </c>
      <c r="K13" s="22">
        <f t="shared" si="1"/>
        <v>7917.53760065511</v>
      </c>
      <c r="L13" s="12">
        <f t="shared" si="2"/>
        <v>580117.98</v>
      </c>
      <c r="M13" s="12"/>
      <c r="N13" s="23" t="s">
        <v>22</v>
      </c>
      <c r="O13" s="24" t="s">
        <v>23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="2" customFormat="1" ht="21" customHeight="1" spans="1:31">
      <c r="A14" s="11">
        <v>10</v>
      </c>
      <c r="B14" s="11" t="s">
        <v>19</v>
      </c>
      <c r="C14" s="14">
        <v>2101</v>
      </c>
      <c r="D14" s="11" t="s">
        <v>29</v>
      </c>
      <c r="E14" s="10" t="s">
        <v>21</v>
      </c>
      <c r="F14" s="11">
        <v>3</v>
      </c>
      <c r="G14" s="12">
        <v>107.27</v>
      </c>
      <c r="H14" s="13">
        <f t="shared" si="0"/>
        <v>22</v>
      </c>
      <c r="I14" s="13">
        <v>85.27</v>
      </c>
      <c r="J14" s="13">
        <v>6784</v>
      </c>
      <c r="K14" s="22">
        <f t="shared" si="1"/>
        <v>8534.29905007623</v>
      </c>
      <c r="L14" s="12">
        <f t="shared" si="2"/>
        <v>727719.68</v>
      </c>
      <c r="M14" s="12"/>
      <c r="N14" s="23" t="s">
        <v>22</v>
      </c>
      <c r="O14" s="24" t="s">
        <v>23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="2" customFormat="1" ht="21" customHeight="1" spans="1:31">
      <c r="A15" s="10">
        <v>11</v>
      </c>
      <c r="B15" s="11" t="s">
        <v>19</v>
      </c>
      <c r="C15" s="14">
        <v>2204</v>
      </c>
      <c r="D15" s="11" t="s">
        <v>30</v>
      </c>
      <c r="E15" s="10" t="s">
        <v>21</v>
      </c>
      <c r="F15" s="11">
        <v>3</v>
      </c>
      <c r="G15" s="12">
        <v>92.17</v>
      </c>
      <c r="H15" s="13">
        <f t="shared" si="0"/>
        <v>18.9</v>
      </c>
      <c r="I15" s="13">
        <v>73.27</v>
      </c>
      <c r="J15" s="13">
        <v>6580</v>
      </c>
      <c r="K15" s="22">
        <f t="shared" si="1"/>
        <v>8277.31131431691</v>
      </c>
      <c r="L15" s="12">
        <f t="shared" si="2"/>
        <v>606478.6</v>
      </c>
      <c r="M15" s="12"/>
      <c r="N15" s="23" t="s">
        <v>22</v>
      </c>
      <c r="O15" s="24" t="s">
        <v>23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="2" customFormat="1" ht="21" customHeight="1" spans="1:31">
      <c r="A16" s="11">
        <v>12</v>
      </c>
      <c r="B16" s="11" t="s">
        <v>19</v>
      </c>
      <c r="C16" s="14">
        <v>2701</v>
      </c>
      <c r="D16" s="11" t="s">
        <v>31</v>
      </c>
      <c r="E16" s="10" t="s">
        <v>21</v>
      </c>
      <c r="F16" s="11">
        <v>3</v>
      </c>
      <c r="G16" s="12">
        <v>107.27</v>
      </c>
      <c r="H16" s="13">
        <f t="shared" si="0"/>
        <v>22</v>
      </c>
      <c r="I16" s="13">
        <v>85.27</v>
      </c>
      <c r="J16" s="13">
        <v>6713</v>
      </c>
      <c r="K16" s="22">
        <f t="shared" si="1"/>
        <v>8444.98076697549</v>
      </c>
      <c r="L16" s="12">
        <f t="shared" si="2"/>
        <v>720103.51</v>
      </c>
      <c r="M16" s="12"/>
      <c r="N16" s="23" t="s">
        <v>22</v>
      </c>
      <c r="O16" s="24" t="s">
        <v>23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="2" customFormat="1" ht="21" customHeight="1" spans="1:31">
      <c r="A17" s="10">
        <v>13</v>
      </c>
      <c r="B17" s="11" t="s">
        <v>19</v>
      </c>
      <c r="C17" s="14">
        <v>2704</v>
      </c>
      <c r="D17" s="11" t="s">
        <v>31</v>
      </c>
      <c r="E17" s="10" t="s">
        <v>21</v>
      </c>
      <c r="F17" s="11">
        <v>3</v>
      </c>
      <c r="G17" s="12">
        <v>92.17</v>
      </c>
      <c r="H17" s="13">
        <f t="shared" si="0"/>
        <v>18.9</v>
      </c>
      <c r="I17" s="13">
        <v>73.27</v>
      </c>
      <c r="J17" s="13">
        <v>6484</v>
      </c>
      <c r="K17" s="22">
        <f t="shared" si="1"/>
        <v>8156.54810973113</v>
      </c>
      <c r="L17" s="12">
        <f t="shared" si="2"/>
        <v>597630.28</v>
      </c>
      <c r="M17" s="12"/>
      <c r="N17" s="23" t="s">
        <v>22</v>
      </c>
      <c r="O17" s="24" t="s">
        <v>23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="2" customFormat="1" ht="21" customHeight="1" spans="1:31">
      <c r="A18" s="11">
        <v>14</v>
      </c>
      <c r="B18" s="11" t="s">
        <v>19</v>
      </c>
      <c r="C18" s="14">
        <v>2801</v>
      </c>
      <c r="D18" s="11" t="s">
        <v>32</v>
      </c>
      <c r="E18" s="10" t="s">
        <v>21</v>
      </c>
      <c r="F18" s="11">
        <v>3</v>
      </c>
      <c r="G18" s="12">
        <v>107.27</v>
      </c>
      <c r="H18" s="13">
        <f t="shared" si="0"/>
        <v>22</v>
      </c>
      <c r="I18" s="13">
        <v>85.27</v>
      </c>
      <c r="J18" s="13">
        <v>6694</v>
      </c>
      <c r="K18" s="22">
        <f t="shared" si="1"/>
        <v>8421.07869121614</v>
      </c>
      <c r="L18" s="12">
        <f t="shared" si="2"/>
        <v>718065.38</v>
      </c>
      <c r="M18" s="12"/>
      <c r="N18" s="23" t="s">
        <v>22</v>
      </c>
      <c r="O18" s="24" t="s">
        <v>23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="2" customFormat="1" ht="21" customHeight="1" spans="1:31">
      <c r="A19" s="10">
        <v>15</v>
      </c>
      <c r="B19" s="11" t="s">
        <v>19</v>
      </c>
      <c r="C19" s="14">
        <v>3001</v>
      </c>
      <c r="D19" s="11" t="s">
        <v>33</v>
      </c>
      <c r="E19" s="10" t="s">
        <v>21</v>
      </c>
      <c r="F19" s="11">
        <v>3</v>
      </c>
      <c r="G19" s="12">
        <v>107.27</v>
      </c>
      <c r="H19" s="13">
        <f t="shared" si="0"/>
        <v>22</v>
      </c>
      <c r="I19" s="13">
        <v>85.27</v>
      </c>
      <c r="J19" s="13">
        <v>6656</v>
      </c>
      <c r="K19" s="22">
        <f t="shared" si="1"/>
        <v>8373.27453969743</v>
      </c>
      <c r="L19" s="12">
        <f t="shared" si="2"/>
        <v>713989.12</v>
      </c>
      <c r="M19" s="12"/>
      <c r="N19" s="23" t="s">
        <v>22</v>
      </c>
      <c r="O19" s="24" t="s">
        <v>23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="2" customFormat="1" ht="21" customHeight="1" spans="1:31">
      <c r="A20" s="11">
        <v>16</v>
      </c>
      <c r="B20" s="11" t="s">
        <v>19</v>
      </c>
      <c r="C20" s="14">
        <v>3002</v>
      </c>
      <c r="D20" s="11" t="s">
        <v>33</v>
      </c>
      <c r="E20" s="10" t="s">
        <v>21</v>
      </c>
      <c r="F20" s="11">
        <v>3</v>
      </c>
      <c r="G20" s="12">
        <v>123.29</v>
      </c>
      <c r="H20" s="13">
        <f t="shared" si="0"/>
        <v>25.28</v>
      </c>
      <c r="I20" s="13">
        <v>98.01</v>
      </c>
      <c r="J20" s="13">
        <v>6732</v>
      </c>
      <c r="K20" s="22">
        <f t="shared" si="1"/>
        <v>8468.40404040404</v>
      </c>
      <c r="L20" s="12">
        <f t="shared" si="2"/>
        <v>829988.28</v>
      </c>
      <c r="M20" s="12"/>
      <c r="N20" s="23" t="s">
        <v>22</v>
      </c>
      <c r="O20" s="24" t="s">
        <v>23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="2" customFormat="1" ht="21" customHeight="1" spans="1:31">
      <c r="A21" s="10">
        <v>17</v>
      </c>
      <c r="B21" s="11" t="s">
        <v>19</v>
      </c>
      <c r="C21" s="14">
        <v>3003</v>
      </c>
      <c r="D21" s="11" t="s">
        <v>33</v>
      </c>
      <c r="E21" s="10" t="s">
        <v>21</v>
      </c>
      <c r="F21" s="11">
        <v>3</v>
      </c>
      <c r="G21" s="12">
        <v>95.81</v>
      </c>
      <c r="H21" s="13">
        <f t="shared" si="0"/>
        <v>19.65</v>
      </c>
      <c r="I21" s="13">
        <v>76.16</v>
      </c>
      <c r="J21" s="13">
        <v>6447</v>
      </c>
      <c r="K21" s="22">
        <f t="shared" si="1"/>
        <v>8110.38694852941</v>
      </c>
      <c r="L21" s="12">
        <f t="shared" si="2"/>
        <v>617687.07</v>
      </c>
      <c r="M21" s="12"/>
      <c r="N21" s="23" t="s">
        <v>22</v>
      </c>
      <c r="O21" s="24" t="s">
        <v>23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="2" customFormat="1" ht="21" customHeight="1" spans="1:31">
      <c r="A22" s="11">
        <v>18</v>
      </c>
      <c r="B22" s="11" t="s">
        <v>19</v>
      </c>
      <c r="C22" s="14">
        <v>3004</v>
      </c>
      <c r="D22" s="11" t="s">
        <v>33</v>
      </c>
      <c r="E22" s="10" t="s">
        <v>21</v>
      </c>
      <c r="F22" s="11">
        <v>3</v>
      </c>
      <c r="G22" s="12">
        <v>92.17</v>
      </c>
      <c r="H22" s="13">
        <f t="shared" si="0"/>
        <v>18.9</v>
      </c>
      <c r="I22" s="13">
        <v>73.27</v>
      </c>
      <c r="J22" s="13">
        <v>6428</v>
      </c>
      <c r="K22" s="22">
        <f t="shared" si="1"/>
        <v>8086.10290705609</v>
      </c>
      <c r="L22" s="12">
        <f t="shared" si="2"/>
        <v>592468.76</v>
      </c>
      <c r="M22" s="12"/>
      <c r="N22" s="23" t="s">
        <v>22</v>
      </c>
      <c r="O22" s="24" t="s">
        <v>23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="2" customFormat="1" ht="21" customHeight="1" spans="1:31">
      <c r="A23" s="10">
        <v>19</v>
      </c>
      <c r="B23" s="11" t="s">
        <v>19</v>
      </c>
      <c r="C23" s="14">
        <v>3102</v>
      </c>
      <c r="D23" s="11" t="s">
        <v>34</v>
      </c>
      <c r="E23" s="10" t="s">
        <v>21</v>
      </c>
      <c r="F23" s="11">
        <v>3</v>
      </c>
      <c r="G23" s="12">
        <v>123.29</v>
      </c>
      <c r="H23" s="13">
        <f t="shared" si="0"/>
        <v>25.28</v>
      </c>
      <c r="I23" s="13">
        <v>98.01</v>
      </c>
      <c r="J23" s="13">
        <v>6713</v>
      </c>
      <c r="K23" s="22">
        <f t="shared" si="1"/>
        <v>8444.50331598816</v>
      </c>
      <c r="L23" s="12">
        <f t="shared" si="2"/>
        <v>827645.77</v>
      </c>
      <c r="M23" s="12"/>
      <c r="N23" s="23" t="s">
        <v>22</v>
      </c>
      <c r="O23" s="24" t="s">
        <v>23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="2" customFormat="1" ht="21" customHeight="1" spans="1:31">
      <c r="A24" s="11">
        <v>20</v>
      </c>
      <c r="B24" s="11" t="s">
        <v>19</v>
      </c>
      <c r="C24" s="14">
        <v>3103</v>
      </c>
      <c r="D24" s="11" t="s">
        <v>34</v>
      </c>
      <c r="E24" s="10" t="s">
        <v>21</v>
      </c>
      <c r="F24" s="11">
        <v>3</v>
      </c>
      <c r="G24" s="12">
        <v>95.81</v>
      </c>
      <c r="H24" s="13">
        <f t="shared" si="0"/>
        <v>19.65</v>
      </c>
      <c r="I24" s="13">
        <v>76.16</v>
      </c>
      <c r="J24" s="13">
        <v>6627</v>
      </c>
      <c r="K24" s="22">
        <f t="shared" si="1"/>
        <v>8336.82865021008</v>
      </c>
      <c r="L24" s="12">
        <f t="shared" si="2"/>
        <v>634932.87</v>
      </c>
      <c r="M24" s="12"/>
      <c r="N24" s="23" t="s">
        <v>22</v>
      </c>
      <c r="O24" s="24" t="s">
        <v>23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="2" customFormat="1" ht="21" customHeight="1" spans="1:31">
      <c r="A25" s="10">
        <v>21</v>
      </c>
      <c r="B25" s="11" t="s">
        <v>19</v>
      </c>
      <c r="C25" s="14">
        <v>3202</v>
      </c>
      <c r="D25" s="11" t="s">
        <v>35</v>
      </c>
      <c r="E25" s="10" t="s">
        <v>21</v>
      </c>
      <c r="F25" s="11">
        <v>3</v>
      </c>
      <c r="G25" s="12">
        <v>123.29</v>
      </c>
      <c r="H25" s="13">
        <f t="shared" si="0"/>
        <v>25.28</v>
      </c>
      <c r="I25" s="13">
        <v>98.01</v>
      </c>
      <c r="J25" s="13">
        <v>6599</v>
      </c>
      <c r="K25" s="22">
        <f t="shared" si="1"/>
        <v>8301.09896949291</v>
      </c>
      <c r="L25" s="12">
        <f t="shared" si="2"/>
        <v>813590.71</v>
      </c>
      <c r="M25" s="12"/>
      <c r="N25" s="23" t="s">
        <v>22</v>
      </c>
      <c r="O25" s="24" t="s">
        <v>23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="2" customFormat="1" ht="21" customHeight="1" spans="1:31">
      <c r="A26" s="11">
        <v>22</v>
      </c>
      <c r="B26" s="11" t="s">
        <v>36</v>
      </c>
      <c r="C26" s="14">
        <v>202</v>
      </c>
      <c r="D26" s="11" t="s">
        <v>20</v>
      </c>
      <c r="E26" s="10" t="s">
        <v>21</v>
      </c>
      <c r="F26" s="11">
        <v>3</v>
      </c>
      <c r="G26" s="12">
        <v>122.95</v>
      </c>
      <c r="H26" s="13">
        <f t="shared" si="0"/>
        <v>24.94</v>
      </c>
      <c r="I26" s="13">
        <v>98.01</v>
      </c>
      <c r="J26" s="13">
        <v>6528</v>
      </c>
      <c r="K26" s="22">
        <f t="shared" si="1"/>
        <v>8189.13988368534</v>
      </c>
      <c r="L26" s="12">
        <f t="shared" si="2"/>
        <v>802617.6</v>
      </c>
      <c r="M26" s="12"/>
      <c r="N26" s="23" t="s">
        <v>22</v>
      </c>
      <c r="O26" s="24" t="s">
        <v>23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="2" customFormat="1" ht="21" customHeight="1" spans="1:31">
      <c r="A27" s="10">
        <v>23</v>
      </c>
      <c r="B27" s="11" t="s">
        <v>36</v>
      </c>
      <c r="C27" s="14">
        <v>205</v>
      </c>
      <c r="D27" s="11" t="s">
        <v>20</v>
      </c>
      <c r="E27" s="10" t="s">
        <v>37</v>
      </c>
      <c r="F27" s="11">
        <v>3</v>
      </c>
      <c r="G27" s="12">
        <v>118.21</v>
      </c>
      <c r="H27" s="13">
        <f t="shared" si="0"/>
        <v>23.98</v>
      </c>
      <c r="I27" s="13">
        <v>94.23</v>
      </c>
      <c r="J27" s="13">
        <v>6622</v>
      </c>
      <c r="K27" s="22">
        <f t="shared" si="1"/>
        <v>8307.19112809084</v>
      </c>
      <c r="L27" s="12">
        <f t="shared" si="2"/>
        <v>782786.62</v>
      </c>
      <c r="M27" s="12"/>
      <c r="N27" s="23" t="s">
        <v>22</v>
      </c>
      <c r="O27" s="24" t="s">
        <v>23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="2" customFormat="1" ht="21" customHeight="1" spans="1:31">
      <c r="A28" s="11">
        <v>24</v>
      </c>
      <c r="B28" s="11" t="s">
        <v>36</v>
      </c>
      <c r="C28" s="14">
        <v>301</v>
      </c>
      <c r="D28" s="11" t="s">
        <v>38</v>
      </c>
      <c r="E28" s="10" t="s">
        <v>21</v>
      </c>
      <c r="F28" s="11">
        <v>3</v>
      </c>
      <c r="G28" s="12">
        <v>106.97</v>
      </c>
      <c r="H28" s="13">
        <f t="shared" si="0"/>
        <v>21.7</v>
      </c>
      <c r="I28" s="13">
        <v>85.27</v>
      </c>
      <c r="J28" s="13">
        <v>6476</v>
      </c>
      <c r="K28" s="22">
        <f t="shared" si="1"/>
        <v>8124.04972440483</v>
      </c>
      <c r="L28" s="12">
        <f t="shared" si="2"/>
        <v>692737.72</v>
      </c>
      <c r="M28" s="12"/>
      <c r="N28" s="23" t="s">
        <v>22</v>
      </c>
      <c r="O28" s="24" t="s">
        <v>23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="2" customFormat="1" ht="21" customHeight="1" spans="1:31">
      <c r="A29" s="10">
        <v>25</v>
      </c>
      <c r="B29" s="11" t="s">
        <v>36</v>
      </c>
      <c r="C29" s="14">
        <v>304</v>
      </c>
      <c r="D29" s="11" t="s">
        <v>38</v>
      </c>
      <c r="E29" s="10" t="s">
        <v>21</v>
      </c>
      <c r="F29" s="11">
        <v>3</v>
      </c>
      <c r="G29" s="12">
        <v>91.92</v>
      </c>
      <c r="H29" s="13">
        <f t="shared" si="0"/>
        <v>18.65</v>
      </c>
      <c r="I29" s="13">
        <v>73.27</v>
      </c>
      <c r="J29" s="13">
        <v>6241</v>
      </c>
      <c r="K29" s="22">
        <f t="shared" si="1"/>
        <v>7829.5717210318</v>
      </c>
      <c r="L29" s="12">
        <f t="shared" si="2"/>
        <v>573672.72</v>
      </c>
      <c r="M29" s="12"/>
      <c r="N29" s="23" t="s">
        <v>22</v>
      </c>
      <c r="O29" s="24" t="s">
        <v>23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="2" customFormat="1" ht="21" customHeight="1" spans="1:31">
      <c r="A30" s="11">
        <v>26</v>
      </c>
      <c r="B30" s="11" t="s">
        <v>36</v>
      </c>
      <c r="C30" s="14">
        <v>401</v>
      </c>
      <c r="D30" s="11" t="s">
        <v>24</v>
      </c>
      <c r="E30" s="10" t="s">
        <v>21</v>
      </c>
      <c r="F30" s="11">
        <v>3</v>
      </c>
      <c r="G30" s="12">
        <v>106.97</v>
      </c>
      <c r="H30" s="13">
        <f t="shared" si="0"/>
        <v>21.7</v>
      </c>
      <c r="I30" s="13">
        <v>85.27</v>
      </c>
      <c r="J30" s="13">
        <v>6100</v>
      </c>
      <c r="K30" s="22">
        <f t="shared" si="1"/>
        <v>7652.3630819749</v>
      </c>
      <c r="L30" s="12">
        <f t="shared" si="2"/>
        <v>652517</v>
      </c>
      <c r="M30" s="12"/>
      <c r="N30" s="23" t="s">
        <v>22</v>
      </c>
      <c r="O30" s="24" t="s">
        <v>23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="2" customFormat="1" ht="21" customHeight="1" spans="1:31">
      <c r="A31" s="10">
        <v>27</v>
      </c>
      <c r="B31" s="11" t="s">
        <v>36</v>
      </c>
      <c r="C31" s="14">
        <v>501</v>
      </c>
      <c r="D31" s="11" t="s">
        <v>25</v>
      </c>
      <c r="E31" s="10" t="s">
        <v>21</v>
      </c>
      <c r="F31" s="11">
        <v>3</v>
      </c>
      <c r="G31" s="12">
        <v>106.97</v>
      </c>
      <c r="H31" s="13">
        <f t="shared" si="0"/>
        <v>21.7</v>
      </c>
      <c r="I31" s="13">
        <v>85.27</v>
      </c>
      <c r="J31" s="13">
        <v>6523</v>
      </c>
      <c r="K31" s="22">
        <f t="shared" si="1"/>
        <v>8183.01055470857</v>
      </c>
      <c r="L31" s="12">
        <f t="shared" si="2"/>
        <v>697765.31</v>
      </c>
      <c r="M31" s="12"/>
      <c r="N31" s="23" t="s">
        <v>22</v>
      </c>
      <c r="O31" s="24" t="s">
        <v>23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="2" customFormat="1" ht="21" customHeight="1" spans="1:31">
      <c r="A32" s="11">
        <v>28</v>
      </c>
      <c r="B32" s="11" t="s">
        <v>36</v>
      </c>
      <c r="C32" s="14">
        <v>1401</v>
      </c>
      <c r="D32" s="11" t="s">
        <v>27</v>
      </c>
      <c r="E32" s="10" t="s">
        <v>21</v>
      </c>
      <c r="F32" s="11">
        <v>3</v>
      </c>
      <c r="G32" s="12">
        <v>106.97</v>
      </c>
      <c r="H32" s="13">
        <f t="shared" si="0"/>
        <v>21.7</v>
      </c>
      <c r="I32" s="13">
        <v>85.27</v>
      </c>
      <c r="J32" s="13">
        <v>6100</v>
      </c>
      <c r="K32" s="22">
        <f t="shared" si="1"/>
        <v>7652.3630819749</v>
      </c>
      <c r="L32" s="12">
        <f t="shared" si="2"/>
        <v>652517</v>
      </c>
      <c r="M32" s="12"/>
      <c r="N32" s="23" t="s">
        <v>22</v>
      </c>
      <c r="O32" s="24" t="s">
        <v>23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="2" customFormat="1" ht="21" customHeight="1" spans="1:31">
      <c r="A33" s="10">
        <v>29</v>
      </c>
      <c r="B33" s="11" t="s">
        <v>36</v>
      </c>
      <c r="C33" s="14">
        <v>1801</v>
      </c>
      <c r="D33" s="11" t="s">
        <v>28</v>
      </c>
      <c r="E33" s="10" t="s">
        <v>21</v>
      </c>
      <c r="F33" s="11">
        <v>3</v>
      </c>
      <c r="G33" s="12">
        <v>106.97</v>
      </c>
      <c r="H33" s="13">
        <f t="shared" si="0"/>
        <v>21.7</v>
      </c>
      <c r="I33" s="13">
        <v>85.27</v>
      </c>
      <c r="J33" s="13">
        <v>6100</v>
      </c>
      <c r="K33" s="22">
        <f t="shared" si="1"/>
        <v>7652.3630819749</v>
      </c>
      <c r="L33" s="12">
        <f t="shared" si="2"/>
        <v>652517</v>
      </c>
      <c r="M33" s="12"/>
      <c r="N33" s="23" t="s">
        <v>22</v>
      </c>
      <c r="O33" s="24" t="s">
        <v>23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="2" customFormat="1" ht="21" customHeight="1" spans="1:31">
      <c r="A34" s="11">
        <v>30</v>
      </c>
      <c r="B34" s="11" t="s">
        <v>36</v>
      </c>
      <c r="C34" s="14">
        <v>1804</v>
      </c>
      <c r="D34" s="11" t="s">
        <v>28</v>
      </c>
      <c r="E34" s="10" t="s">
        <v>21</v>
      </c>
      <c r="F34" s="11">
        <v>3</v>
      </c>
      <c r="G34" s="12">
        <v>91.92</v>
      </c>
      <c r="H34" s="13">
        <f t="shared" si="0"/>
        <v>18.65</v>
      </c>
      <c r="I34" s="13">
        <v>73.27</v>
      </c>
      <c r="J34" s="13">
        <v>6405</v>
      </c>
      <c r="K34" s="22">
        <f t="shared" si="1"/>
        <v>8035.31595468814</v>
      </c>
      <c r="L34" s="12">
        <f t="shared" si="2"/>
        <v>588747.6</v>
      </c>
      <c r="M34" s="12"/>
      <c r="N34" s="23" t="s">
        <v>22</v>
      </c>
      <c r="O34" s="24" t="s">
        <v>23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="2" customFormat="1" ht="21" customHeight="1" spans="1:31">
      <c r="A35" s="10">
        <v>31</v>
      </c>
      <c r="B35" s="11" t="s">
        <v>36</v>
      </c>
      <c r="C35" s="14">
        <v>2101</v>
      </c>
      <c r="D35" s="11" t="s">
        <v>29</v>
      </c>
      <c r="E35" s="10" t="s">
        <v>21</v>
      </c>
      <c r="F35" s="11">
        <v>3</v>
      </c>
      <c r="G35" s="12">
        <v>106.97</v>
      </c>
      <c r="H35" s="13">
        <f t="shared" si="0"/>
        <v>21.7</v>
      </c>
      <c r="I35" s="13">
        <v>85.27</v>
      </c>
      <c r="J35" s="13">
        <v>6900</v>
      </c>
      <c r="K35" s="22">
        <f t="shared" si="1"/>
        <v>8655.95168288964</v>
      </c>
      <c r="L35" s="12">
        <f t="shared" si="2"/>
        <v>738093</v>
      </c>
      <c r="M35" s="12"/>
      <c r="N35" s="23" t="s">
        <v>22</v>
      </c>
      <c r="O35" s="24" t="s">
        <v>23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="2" customFormat="1" ht="21" customHeight="1" spans="1:31">
      <c r="A36" s="11">
        <v>32</v>
      </c>
      <c r="B36" s="11" t="s">
        <v>36</v>
      </c>
      <c r="C36" s="14">
        <v>2104</v>
      </c>
      <c r="D36" s="11" t="s">
        <v>29</v>
      </c>
      <c r="E36" s="10" t="s">
        <v>21</v>
      </c>
      <c r="F36" s="11">
        <v>3</v>
      </c>
      <c r="G36" s="12">
        <v>91.92</v>
      </c>
      <c r="H36" s="13">
        <f t="shared" si="0"/>
        <v>18.65</v>
      </c>
      <c r="I36" s="13">
        <v>73.27</v>
      </c>
      <c r="J36" s="13">
        <v>6500</v>
      </c>
      <c r="K36" s="22">
        <f t="shared" si="1"/>
        <v>8154.49706564761</v>
      </c>
      <c r="L36" s="12">
        <f t="shared" si="2"/>
        <v>597480</v>
      </c>
      <c r="M36" s="12"/>
      <c r="N36" s="23" t="s">
        <v>22</v>
      </c>
      <c r="O36" s="24" t="s">
        <v>23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="2" customFormat="1" ht="21" customHeight="1" spans="1:31">
      <c r="A37" s="10">
        <v>33</v>
      </c>
      <c r="B37" s="11" t="s">
        <v>36</v>
      </c>
      <c r="C37" s="14">
        <v>2304</v>
      </c>
      <c r="D37" s="11" t="s">
        <v>39</v>
      </c>
      <c r="E37" s="10" t="s">
        <v>21</v>
      </c>
      <c r="F37" s="11">
        <v>3</v>
      </c>
      <c r="G37" s="12">
        <v>91.92</v>
      </c>
      <c r="H37" s="13">
        <f t="shared" si="0"/>
        <v>18.65</v>
      </c>
      <c r="I37" s="13">
        <v>73.27</v>
      </c>
      <c r="J37" s="13">
        <v>6500</v>
      </c>
      <c r="K37" s="22">
        <f t="shared" si="1"/>
        <v>8154.49706564761</v>
      </c>
      <c r="L37" s="12">
        <f t="shared" si="2"/>
        <v>597480</v>
      </c>
      <c r="M37" s="12"/>
      <c r="N37" s="23" t="s">
        <v>22</v>
      </c>
      <c r="O37" s="24" t="s">
        <v>23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="2" customFormat="1" ht="21" customHeight="1" spans="1:31">
      <c r="A38" s="11">
        <v>34</v>
      </c>
      <c r="B38" s="11" t="s">
        <v>36</v>
      </c>
      <c r="C38" s="14">
        <v>2501</v>
      </c>
      <c r="D38" s="11" t="s">
        <v>40</v>
      </c>
      <c r="E38" s="10" t="s">
        <v>21</v>
      </c>
      <c r="F38" s="11">
        <v>3</v>
      </c>
      <c r="G38" s="12">
        <v>106.97</v>
      </c>
      <c r="H38" s="13">
        <f t="shared" si="0"/>
        <v>21.7</v>
      </c>
      <c r="I38" s="13">
        <v>85.27</v>
      </c>
      <c r="J38" s="13">
        <v>6867</v>
      </c>
      <c r="K38" s="22">
        <f t="shared" si="1"/>
        <v>8614.55365310191</v>
      </c>
      <c r="L38" s="12">
        <f t="shared" si="2"/>
        <v>734562.99</v>
      </c>
      <c r="M38" s="12"/>
      <c r="N38" s="23" t="s">
        <v>22</v>
      </c>
      <c r="O38" s="24" t="s">
        <v>23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="2" customFormat="1" ht="21" customHeight="1" spans="1:31">
      <c r="A39" s="10">
        <v>35</v>
      </c>
      <c r="B39" s="11" t="s">
        <v>36</v>
      </c>
      <c r="C39" s="14">
        <v>2504</v>
      </c>
      <c r="D39" s="11" t="s">
        <v>40</v>
      </c>
      <c r="E39" s="10" t="s">
        <v>21</v>
      </c>
      <c r="F39" s="11">
        <v>3</v>
      </c>
      <c r="G39" s="12">
        <v>91.92</v>
      </c>
      <c r="H39" s="13">
        <f t="shared" si="0"/>
        <v>18.65</v>
      </c>
      <c r="I39" s="13">
        <v>73.27</v>
      </c>
      <c r="J39" s="13">
        <v>6500</v>
      </c>
      <c r="K39" s="22">
        <f t="shared" si="1"/>
        <v>8154.49706564761</v>
      </c>
      <c r="L39" s="12">
        <f t="shared" si="2"/>
        <v>597480</v>
      </c>
      <c r="M39" s="12"/>
      <c r="N39" s="23" t="s">
        <v>22</v>
      </c>
      <c r="O39" s="24" t="s">
        <v>23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="2" customFormat="1" ht="21" customHeight="1" spans="1:31">
      <c r="A40" s="11">
        <v>36</v>
      </c>
      <c r="B40" s="11" t="s">
        <v>36</v>
      </c>
      <c r="C40" s="14">
        <v>2601</v>
      </c>
      <c r="D40" s="11" t="s">
        <v>41</v>
      </c>
      <c r="E40" s="10" t="s">
        <v>21</v>
      </c>
      <c r="F40" s="11">
        <v>3</v>
      </c>
      <c r="G40" s="12">
        <v>106.97</v>
      </c>
      <c r="H40" s="13">
        <f t="shared" si="0"/>
        <v>21.7</v>
      </c>
      <c r="I40" s="13">
        <v>85.27</v>
      </c>
      <c r="J40" s="13">
        <v>6847</v>
      </c>
      <c r="K40" s="22">
        <f t="shared" si="1"/>
        <v>8589.46393807904</v>
      </c>
      <c r="L40" s="12">
        <f t="shared" si="2"/>
        <v>732423.59</v>
      </c>
      <c r="M40" s="12"/>
      <c r="N40" s="23" t="s">
        <v>22</v>
      </c>
      <c r="O40" s="24" t="s">
        <v>23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="2" customFormat="1" ht="21" customHeight="1" spans="1:31">
      <c r="A41" s="10">
        <v>37</v>
      </c>
      <c r="B41" s="11" t="s">
        <v>36</v>
      </c>
      <c r="C41" s="14">
        <v>2604</v>
      </c>
      <c r="D41" s="11" t="s">
        <v>41</v>
      </c>
      <c r="E41" s="10" t="s">
        <v>21</v>
      </c>
      <c r="F41" s="11">
        <v>3</v>
      </c>
      <c r="G41" s="12">
        <v>91.92</v>
      </c>
      <c r="H41" s="13">
        <f t="shared" si="0"/>
        <v>18.65</v>
      </c>
      <c r="I41" s="13">
        <v>73.27</v>
      </c>
      <c r="J41" s="13">
        <v>6515</v>
      </c>
      <c r="K41" s="22">
        <f t="shared" si="1"/>
        <v>8173.3151357991</v>
      </c>
      <c r="L41" s="12">
        <f t="shared" si="2"/>
        <v>598858.8</v>
      </c>
      <c r="M41" s="12"/>
      <c r="N41" s="23" t="s">
        <v>22</v>
      </c>
      <c r="O41" s="24" t="s">
        <v>23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="2" customFormat="1" ht="21" customHeight="1" spans="1:31">
      <c r="A42" s="11">
        <v>38</v>
      </c>
      <c r="B42" s="11" t="s">
        <v>36</v>
      </c>
      <c r="C42" s="14">
        <v>2701</v>
      </c>
      <c r="D42" s="11" t="s">
        <v>31</v>
      </c>
      <c r="E42" s="10" t="s">
        <v>21</v>
      </c>
      <c r="F42" s="11">
        <v>3</v>
      </c>
      <c r="G42" s="12">
        <v>106.97</v>
      </c>
      <c r="H42" s="13">
        <f t="shared" si="0"/>
        <v>21.7</v>
      </c>
      <c r="I42" s="13">
        <v>85.27</v>
      </c>
      <c r="J42" s="13">
        <v>6829</v>
      </c>
      <c r="K42" s="22">
        <f t="shared" si="1"/>
        <v>8566.88319455846</v>
      </c>
      <c r="L42" s="12">
        <f t="shared" si="2"/>
        <v>730498.13</v>
      </c>
      <c r="M42" s="12"/>
      <c r="N42" s="23" t="s">
        <v>22</v>
      </c>
      <c r="O42" s="24" t="s">
        <v>23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="2" customFormat="1" ht="21" customHeight="1" spans="1:31">
      <c r="A43" s="10">
        <v>39</v>
      </c>
      <c r="B43" s="11" t="s">
        <v>36</v>
      </c>
      <c r="C43" s="14">
        <v>2704</v>
      </c>
      <c r="D43" s="11" t="s">
        <v>31</v>
      </c>
      <c r="E43" s="10" t="s">
        <v>21</v>
      </c>
      <c r="F43" s="11">
        <v>3</v>
      </c>
      <c r="G43" s="12">
        <v>91.92</v>
      </c>
      <c r="H43" s="13">
        <f t="shared" si="0"/>
        <v>18.65</v>
      </c>
      <c r="I43" s="13">
        <v>73.27</v>
      </c>
      <c r="J43" s="13">
        <v>6400</v>
      </c>
      <c r="K43" s="22">
        <f t="shared" si="1"/>
        <v>8029.04326463764</v>
      </c>
      <c r="L43" s="12">
        <f t="shared" si="2"/>
        <v>588288</v>
      </c>
      <c r="M43" s="12"/>
      <c r="N43" s="23" t="s">
        <v>22</v>
      </c>
      <c r="O43" s="24" t="s">
        <v>23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="2" customFormat="1" ht="21" customHeight="1" spans="1:31">
      <c r="A44" s="11">
        <v>40</v>
      </c>
      <c r="B44" s="11" t="s">
        <v>36</v>
      </c>
      <c r="C44" s="14">
        <v>2903</v>
      </c>
      <c r="D44" s="11" t="s">
        <v>42</v>
      </c>
      <c r="E44" s="10" t="s">
        <v>21</v>
      </c>
      <c r="F44" s="11">
        <v>3</v>
      </c>
      <c r="G44" s="12">
        <v>95.54</v>
      </c>
      <c r="H44" s="13">
        <f t="shared" si="0"/>
        <v>19.38</v>
      </c>
      <c r="I44" s="13">
        <v>76.16</v>
      </c>
      <c r="J44" s="13">
        <v>6584</v>
      </c>
      <c r="K44" s="22">
        <f t="shared" si="1"/>
        <v>8259.39285714286</v>
      </c>
      <c r="L44" s="12">
        <f t="shared" si="2"/>
        <v>629035.36</v>
      </c>
      <c r="M44" s="12"/>
      <c r="N44" s="23" t="s">
        <v>22</v>
      </c>
      <c r="O44" s="24" t="s">
        <v>23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="2" customFormat="1" ht="21" customHeight="1" spans="1:31">
      <c r="A45" s="10">
        <v>41</v>
      </c>
      <c r="B45" s="11" t="s">
        <v>36</v>
      </c>
      <c r="C45" s="14">
        <v>2904</v>
      </c>
      <c r="D45" s="11" t="s">
        <v>42</v>
      </c>
      <c r="E45" s="10" t="s">
        <v>21</v>
      </c>
      <c r="F45" s="11">
        <v>3</v>
      </c>
      <c r="G45" s="12">
        <v>91.92</v>
      </c>
      <c r="H45" s="13">
        <f t="shared" si="0"/>
        <v>18.65</v>
      </c>
      <c r="I45" s="13">
        <v>73.27</v>
      </c>
      <c r="J45" s="13">
        <v>6340</v>
      </c>
      <c r="K45" s="22">
        <f t="shared" si="1"/>
        <v>7953.77098403166</v>
      </c>
      <c r="L45" s="12">
        <f t="shared" si="2"/>
        <v>582772.8</v>
      </c>
      <c r="M45" s="12"/>
      <c r="N45" s="23" t="s">
        <v>22</v>
      </c>
      <c r="O45" s="24" t="s">
        <v>23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="2" customFormat="1" ht="21" customHeight="1" spans="1:31">
      <c r="A46" s="11">
        <v>42</v>
      </c>
      <c r="B46" s="11" t="s">
        <v>36</v>
      </c>
      <c r="C46" s="14">
        <v>3001</v>
      </c>
      <c r="D46" s="11" t="s">
        <v>33</v>
      </c>
      <c r="E46" s="10" t="s">
        <v>21</v>
      </c>
      <c r="F46" s="11">
        <v>3</v>
      </c>
      <c r="G46" s="12">
        <v>106.97</v>
      </c>
      <c r="H46" s="13">
        <f t="shared" si="0"/>
        <v>21.7</v>
      </c>
      <c r="I46" s="13">
        <v>85.27</v>
      </c>
      <c r="J46" s="13">
        <v>6773</v>
      </c>
      <c r="K46" s="22">
        <f t="shared" si="1"/>
        <v>8496.63199249443</v>
      </c>
      <c r="L46" s="12">
        <f t="shared" si="2"/>
        <v>724507.81</v>
      </c>
      <c r="M46" s="12"/>
      <c r="N46" s="23" t="s">
        <v>22</v>
      </c>
      <c r="O46" s="24" t="s">
        <v>23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="2" customFormat="1" ht="21" customHeight="1" spans="1:31">
      <c r="A47" s="10">
        <v>43</v>
      </c>
      <c r="B47" s="11" t="s">
        <v>36</v>
      </c>
      <c r="C47" s="14">
        <v>3002</v>
      </c>
      <c r="D47" s="11" t="s">
        <v>33</v>
      </c>
      <c r="E47" s="10" t="s">
        <v>21</v>
      </c>
      <c r="F47" s="11">
        <v>3</v>
      </c>
      <c r="G47" s="12">
        <v>122.95</v>
      </c>
      <c r="H47" s="13">
        <f t="shared" si="0"/>
        <v>24.94</v>
      </c>
      <c r="I47" s="13">
        <v>98.01</v>
      </c>
      <c r="J47" s="13">
        <v>6847</v>
      </c>
      <c r="K47" s="22">
        <f t="shared" si="1"/>
        <v>8589.31384552597</v>
      </c>
      <c r="L47" s="12">
        <f t="shared" si="2"/>
        <v>841838.65</v>
      </c>
      <c r="M47" s="12"/>
      <c r="N47" s="23" t="s">
        <v>22</v>
      </c>
      <c r="O47" s="24" t="s">
        <v>23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="2" customFormat="1" ht="21" customHeight="1" spans="1:31">
      <c r="A48" s="11">
        <v>44</v>
      </c>
      <c r="B48" s="11" t="s">
        <v>36</v>
      </c>
      <c r="C48" s="14">
        <v>3003</v>
      </c>
      <c r="D48" s="11" t="s">
        <v>33</v>
      </c>
      <c r="E48" s="10" t="s">
        <v>21</v>
      </c>
      <c r="F48" s="11">
        <v>3</v>
      </c>
      <c r="G48" s="12">
        <v>95.54</v>
      </c>
      <c r="H48" s="13">
        <f t="shared" si="0"/>
        <v>19.38</v>
      </c>
      <c r="I48" s="13">
        <v>76.16</v>
      </c>
      <c r="J48" s="13">
        <v>6565</v>
      </c>
      <c r="K48" s="22">
        <f t="shared" si="1"/>
        <v>8235.55803571429</v>
      </c>
      <c r="L48" s="12">
        <f t="shared" si="2"/>
        <v>627220.1</v>
      </c>
      <c r="M48" s="12"/>
      <c r="N48" s="23" t="s">
        <v>22</v>
      </c>
      <c r="O48" s="24" t="s">
        <v>23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="2" customFormat="1" ht="21" customHeight="1" spans="1:31">
      <c r="A49" s="10">
        <v>45</v>
      </c>
      <c r="B49" s="11" t="s">
        <v>36</v>
      </c>
      <c r="C49" s="14">
        <v>3101</v>
      </c>
      <c r="D49" s="11" t="s">
        <v>34</v>
      </c>
      <c r="E49" s="10" t="s">
        <v>21</v>
      </c>
      <c r="F49" s="11">
        <v>3</v>
      </c>
      <c r="G49" s="12">
        <v>106.97</v>
      </c>
      <c r="H49" s="13">
        <f t="shared" si="0"/>
        <v>21.7</v>
      </c>
      <c r="I49" s="13">
        <v>85.27</v>
      </c>
      <c r="J49" s="13">
        <v>6753</v>
      </c>
      <c r="K49" s="22">
        <f t="shared" si="1"/>
        <v>8471.54227747156</v>
      </c>
      <c r="L49" s="12">
        <f t="shared" si="2"/>
        <v>722368.41</v>
      </c>
      <c r="M49" s="12"/>
      <c r="N49" s="23" t="s">
        <v>22</v>
      </c>
      <c r="O49" s="24" t="s">
        <v>23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="2" customFormat="1" ht="21" customHeight="1" spans="1:31">
      <c r="A50" s="11">
        <v>46</v>
      </c>
      <c r="B50" s="11" t="s">
        <v>36</v>
      </c>
      <c r="C50" s="14">
        <v>3102</v>
      </c>
      <c r="D50" s="11" t="s">
        <v>34</v>
      </c>
      <c r="E50" s="10" t="s">
        <v>21</v>
      </c>
      <c r="F50" s="11">
        <v>3</v>
      </c>
      <c r="G50" s="12">
        <v>122.95</v>
      </c>
      <c r="H50" s="13">
        <f t="shared" si="0"/>
        <v>24.94</v>
      </c>
      <c r="I50" s="13">
        <v>98.01</v>
      </c>
      <c r="J50" s="13">
        <v>6829</v>
      </c>
      <c r="K50" s="22">
        <f t="shared" si="1"/>
        <v>8566.73349658198</v>
      </c>
      <c r="L50" s="12">
        <f t="shared" si="2"/>
        <v>839625.55</v>
      </c>
      <c r="M50" s="12"/>
      <c r="N50" s="23" t="s">
        <v>22</v>
      </c>
      <c r="O50" s="24" t="s">
        <v>23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="2" customFormat="1" ht="21" customHeight="1" spans="1:31">
      <c r="A51" s="10">
        <v>47</v>
      </c>
      <c r="B51" s="11" t="s">
        <v>36</v>
      </c>
      <c r="C51" s="14">
        <v>3103</v>
      </c>
      <c r="D51" s="11" t="s">
        <v>34</v>
      </c>
      <c r="E51" s="10" t="s">
        <v>21</v>
      </c>
      <c r="F51" s="11">
        <v>3</v>
      </c>
      <c r="G51" s="12">
        <v>95.54</v>
      </c>
      <c r="H51" s="13">
        <f t="shared" si="0"/>
        <v>19.38</v>
      </c>
      <c r="I51" s="13">
        <v>76.16</v>
      </c>
      <c r="J51" s="13">
        <v>6749</v>
      </c>
      <c r="K51" s="22">
        <f t="shared" si="1"/>
        <v>8466.37946428572</v>
      </c>
      <c r="L51" s="12">
        <f t="shared" si="2"/>
        <v>644799.46</v>
      </c>
      <c r="M51" s="12"/>
      <c r="N51" s="23" t="s">
        <v>22</v>
      </c>
      <c r="O51" s="24" t="s">
        <v>23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="2" customFormat="1" ht="21" customHeight="1" spans="1:31">
      <c r="A52" s="11">
        <v>48</v>
      </c>
      <c r="B52" s="11" t="s">
        <v>36</v>
      </c>
      <c r="C52" s="14">
        <v>3201</v>
      </c>
      <c r="D52" s="11" t="s">
        <v>35</v>
      </c>
      <c r="E52" s="10" t="s">
        <v>21</v>
      </c>
      <c r="F52" s="11">
        <v>3</v>
      </c>
      <c r="G52" s="12">
        <v>106.97</v>
      </c>
      <c r="H52" s="13">
        <f t="shared" si="0"/>
        <v>21.7</v>
      </c>
      <c r="I52" s="13">
        <v>85.27</v>
      </c>
      <c r="J52" s="13">
        <v>5820</v>
      </c>
      <c r="K52" s="22">
        <f t="shared" si="1"/>
        <v>7301.10707165474</v>
      </c>
      <c r="L52" s="12">
        <f t="shared" si="2"/>
        <v>622565.4</v>
      </c>
      <c r="M52" s="12"/>
      <c r="N52" s="23" t="s">
        <v>22</v>
      </c>
      <c r="O52" s="24" t="s">
        <v>23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="2" customFormat="1" ht="21" customHeight="1" spans="1:31">
      <c r="A53" s="10">
        <v>49</v>
      </c>
      <c r="B53" s="11" t="s">
        <v>36</v>
      </c>
      <c r="C53" s="14">
        <v>3202</v>
      </c>
      <c r="D53" s="11" t="s">
        <v>35</v>
      </c>
      <c r="E53" s="10" t="s">
        <v>21</v>
      </c>
      <c r="F53" s="11">
        <v>3</v>
      </c>
      <c r="G53" s="12">
        <v>122.95</v>
      </c>
      <c r="H53" s="13">
        <f t="shared" si="0"/>
        <v>24.94</v>
      </c>
      <c r="I53" s="13">
        <v>98.01</v>
      </c>
      <c r="J53" s="13">
        <v>6716</v>
      </c>
      <c r="K53" s="22">
        <f t="shared" si="1"/>
        <v>8424.97908376696</v>
      </c>
      <c r="L53" s="12">
        <f t="shared" si="2"/>
        <v>825732.2</v>
      </c>
      <c r="M53" s="12"/>
      <c r="N53" s="23" t="s">
        <v>22</v>
      </c>
      <c r="O53" s="24" t="s">
        <v>23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="2" customFormat="1" ht="21" customHeight="1" spans="1:31">
      <c r="A54" s="11">
        <v>50</v>
      </c>
      <c r="B54" s="11" t="s">
        <v>36</v>
      </c>
      <c r="C54" s="14">
        <v>3205</v>
      </c>
      <c r="D54" s="11" t="s">
        <v>35</v>
      </c>
      <c r="E54" s="10" t="s">
        <v>37</v>
      </c>
      <c r="F54" s="11">
        <v>3</v>
      </c>
      <c r="G54" s="12">
        <v>118.21</v>
      </c>
      <c r="H54" s="13">
        <f t="shared" si="0"/>
        <v>23.98</v>
      </c>
      <c r="I54" s="13">
        <v>94.23</v>
      </c>
      <c r="J54" s="13">
        <v>6810</v>
      </c>
      <c r="K54" s="22">
        <f t="shared" si="1"/>
        <v>8543.03406558421</v>
      </c>
      <c r="L54" s="12">
        <f t="shared" si="2"/>
        <v>805010.1</v>
      </c>
      <c r="M54" s="12"/>
      <c r="N54" s="23" t="s">
        <v>22</v>
      </c>
      <c r="O54" s="24" t="s">
        <v>23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="2" customFormat="1" ht="21" customHeight="1" spans="1:31">
      <c r="A55" s="11"/>
      <c r="B55" s="11"/>
      <c r="C55" s="14"/>
      <c r="D55" s="11"/>
      <c r="E55" s="10"/>
      <c r="F55" s="11"/>
      <c r="G55" s="12"/>
      <c r="H55" s="13"/>
      <c r="I55" s="13"/>
      <c r="J55" s="13"/>
      <c r="K55" s="22"/>
      <c r="L55" s="12"/>
      <c r="M55" s="12"/>
      <c r="N55" s="23"/>
      <c r="O55" s="2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="2" customFormat="1" ht="21" customHeight="1" spans="1:31">
      <c r="A56" s="10"/>
      <c r="B56" s="11"/>
      <c r="C56" s="14"/>
      <c r="D56" s="11"/>
      <c r="E56" s="10"/>
      <c r="F56" s="11"/>
      <c r="G56" s="12"/>
      <c r="H56" s="13"/>
      <c r="I56" s="13"/>
      <c r="J56" s="13"/>
      <c r="K56" s="22"/>
      <c r="L56" s="12"/>
      <c r="M56" s="12"/>
      <c r="N56" s="23"/>
      <c r="O56" s="2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="2" customFormat="1" ht="21" customHeight="1" spans="1:31">
      <c r="A57" s="15" t="s">
        <v>43</v>
      </c>
      <c r="B57" s="15"/>
      <c r="C57" s="15"/>
      <c r="D57" s="15"/>
      <c r="E57" s="15"/>
      <c r="F57" s="15"/>
      <c r="G57" s="16">
        <f t="shared" ref="G57:I57" si="3">SUM(G5:G56)</f>
        <v>5245.27</v>
      </c>
      <c r="H57" s="16">
        <f t="shared" si="3"/>
        <v>1068.96</v>
      </c>
      <c r="I57" s="16">
        <f t="shared" si="3"/>
        <v>4176.31</v>
      </c>
      <c r="J57" s="16">
        <f>+L57/G57</f>
        <v>6571.00497591163</v>
      </c>
      <c r="K57" s="22">
        <f>+L57/I57</f>
        <v>8252.90633837048</v>
      </c>
      <c r="L57" s="12">
        <f>SUM(L5:L56)</f>
        <v>34466695.27</v>
      </c>
      <c r="M57" s="12"/>
      <c r="N57" s="23"/>
      <c r="O57" s="2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="2" customFormat="1" ht="42" customHeight="1" spans="1:31">
      <c r="A58" s="17" t="s">
        <v>44</v>
      </c>
      <c r="B58" s="17"/>
      <c r="C58" s="17"/>
      <c r="D58" s="17"/>
      <c r="E58" s="17"/>
      <c r="F58" s="17"/>
      <c r="G58" s="17"/>
      <c r="H58" s="17"/>
      <c r="I58" s="17"/>
      <c r="J58" s="17"/>
      <c r="K58" s="15"/>
      <c r="L58" s="17"/>
      <c r="M58" s="17"/>
      <c r="N58" s="17"/>
      <c r="O58" s="17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="2" customFormat="1" ht="65" customHeight="1" spans="1:31">
      <c r="A59" s="18" t="s">
        <v>45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="2" customFormat="1" ht="21" customHeight="1" spans="1:31">
      <c r="A60" s="19" t="s">
        <v>46</v>
      </c>
      <c r="B60" s="19"/>
      <c r="C60" s="19"/>
      <c r="D60" s="19"/>
      <c r="E60" s="19"/>
      <c r="F60" s="19"/>
      <c r="G60" s="19"/>
      <c r="H60" s="19"/>
      <c r="I60" s="19"/>
      <c r="J60" s="19"/>
      <c r="K60" s="19" t="s">
        <v>47</v>
      </c>
      <c r="L60" s="19"/>
      <c r="M60" s="19"/>
      <c r="N60" s="20"/>
      <c r="O60" s="20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="2" customFormat="1" ht="21" customHeight="1" spans="1:31">
      <c r="A61" s="19" t="s">
        <v>48</v>
      </c>
      <c r="B61" s="19"/>
      <c r="C61" s="19"/>
      <c r="D61" s="19"/>
      <c r="E61" s="19"/>
      <c r="F61" s="20"/>
      <c r="G61" s="20"/>
      <c r="H61" s="20"/>
      <c r="I61" s="20"/>
      <c r="J61" s="20"/>
      <c r="K61" s="19" t="s">
        <v>49</v>
      </c>
      <c r="L61" s="19"/>
      <c r="M61" s="19"/>
      <c r="N61" s="20"/>
      <c r="O61" s="20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="2" customFormat="1" ht="21" customHeight="1" spans="1:31">
      <c r="A62" s="19" t="s">
        <v>50</v>
      </c>
      <c r="B62" s="19"/>
      <c r="C62" s="19"/>
      <c r="D62" s="19"/>
      <c r="E62" s="19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37" customHeight="1"/>
    <row r="79" ht="5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51" customHeight="1"/>
    <row r="109" ht="66" customHeight="1"/>
    <row r="110" ht="21" customHeight="1"/>
    <row r="111" ht="21" customHeight="1"/>
    <row r="112" ht="21" customHeight="1"/>
    <row r="113" ht="21" customHeight="1"/>
    <row r="114" ht="35" customHeight="1"/>
    <row r="115" ht="65" customHeight="1"/>
    <row r="116" ht="42" customHeight="1"/>
    <row r="117" ht="25" customHeight="1"/>
    <row r="118" ht="21" customHeight="1"/>
    <row r="119" ht="21" customHeight="1"/>
    <row r="120" ht="21" customHeight="1"/>
    <row r="121" ht="21" customHeight="1"/>
    <row r="122" ht="37" customHeight="1"/>
    <row r="123" ht="66" customHeight="1"/>
    <row r="124" ht="24" customHeight="1"/>
    <row r="125" ht="32" customHeight="1"/>
    <row r="126" ht="18" customHeight="1"/>
  </sheetData>
  <autoFilter xmlns:etc="http://www.wps.cn/officeDocument/2017/etCustomData" ref="A4:O62" etc:filterBottomFollowUsedRange="0">
    <extLst/>
  </autoFilter>
  <mergeCells count="10">
    <mergeCell ref="A1:B1"/>
    <mergeCell ref="A2:O2"/>
    <mergeCell ref="A57:F57"/>
    <mergeCell ref="A58:O58"/>
    <mergeCell ref="A59:O59"/>
    <mergeCell ref="A60:E60"/>
    <mergeCell ref="K60:L60"/>
    <mergeCell ref="A61:E61"/>
    <mergeCell ref="K61:L61"/>
    <mergeCell ref="A62:E62"/>
  </mergeCells>
  <printOptions horizontalCentered="1"/>
  <pageMargins left="0.196527777777778" right="0.393055555555556" top="0.786805555555556" bottom="0.66875" header="0.66875" footer="0.511805555555556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3.17备案价1.2#申请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小喇叭@♈</cp:lastModifiedBy>
  <dcterms:created xsi:type="dcterms:W3CDTF">2023-08-30T03:27:00Z</dcterms:created>
  <dcterms:modified xsi:type="dcterms:W3CDTF">2025-03-17T08:54:26Z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098F32040E234C5AB9D5D8C75701EC79_12</vt:lpwstr>
  </property>
  <property fmtid="{D5CDD505-2E9C-101B-9397-08002B2CF9AE}" pid="3" name="KSOProductBuildVer">
    <vt:lpwstr>2052-12.1.0.20305</vt:lpwstr>
  </property>
</Properties>
</file>