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5.26备案价1.2#申请" sheetId="14" r:id="rId1"/>
  </sheets>
  <definedNames>
    <definedName name="_xlnm._FilterDatabase" localSheetId="0" hidden="1">'5.26备案价1.2#申请'!$A$4:$O$55</definedName>
    <definedName name="_xlnm.Print_Titles">#REF!</definedName>
    <definedName name="_xlnm._FilterDatabase" hidden="1">#REF!</definedName>
    <definedName name="_xlnm.Print_Titles" localSheetId="0">'5.26备案价1.2#申请'!$4:$4</definedName>
    <definedName name="_xlnm.Print_Area" localSheetId="0">'5.26备案价1.2#申请'!$A$1:$O$55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<sst xmlns="http://schemas.openxmlformats.org/spreadsheetml/2006/main" count="222" uniqueCount="50">
  <si>
    <t>附件2</t>
  </si>
  <si>
    <t>清远市新建商品住房销售价格备案表</t>
  </si>
  <si>
    <t>房地产开发企业名称或中介服务机构名称：清远市清新区云帆物业管理有限公司</t>
  </si>
  <si>
    <t>项目(楼盘)名称：云帆懿景苑1#2#楼</t>
  </si>
  <si>
    <t>序号</t>
  </si>
  <si>
    <t>幢（栋）号</t>
  </si>
  <si>
    <t>房号</t>
  </si>
  <si>
    <t>楼层(F)</t>
  </si>
  <si>
    <t>户型</t>
  </si>
  <si>
    <t>层高（m)</t>
  </si>
  <si>
    <t>建筑面积（㎡）</t>
  </si>
  <si>
    <t>分摊的共有建筑面积（㎡）</t>
  </si>
  <si>
    <t>套内建筑面积（㎡）</t>
  </si>
  <si>
    <t>建筑面积单价（元/㎡）</t>
  </si>
  <si>
    <t>套内建筑面积销售单价（元/㎡）</t>
  </si>
  <si>
    <t>总售价(元)</t>
  </si>
  <si>
    <t>优惠折扣及其条件</t>
  </si>
  <si>
    <t>销售
状态</t>
  </si>
  <si>
    <t>备注</t>
  </si>
  <si>
    <t>1#楼</t>
  </si>
  <si>
    <t>2F</t>
  </si>
  <si>
    <t>3房2厅</t>
  </si>
  <si>
    <t>待售</t>
  </si>
  <si>
    <t>毛坯</t>
  </si>
  <si>
    <t>4F</t>
  </si>
  <si>
    <t>5F</t>
  </si>
  <si>
    <t>7F</t>
  </si>
  <si>
    <t>18F</t>
  </si>
  <si>
    <t>22F</t>
  </si>
  <si>
    <t>27F</t>
  </si>
  <si>
    <t>28F</t>
  </si>
  <si>
    <t>30F</t>
  </si>
  <si>
    <t>31F</t>
  </si>
  <si>
    <t>32F</t>
  </si>
  <si>
    <t>2#楼</t>
  </si>
  <si>
    <t>4房2厅</t>
  </si>
  <si>
    <t>3F</t>
  </si>
  <si>
    <t>21F</t>
  </si>
  <si>
    <t>23F</t>
  </si>
  <si>
    <t>25F</t>
  </si>
  <si>
    <t>26F</t>
  </si>
  <si>
    <t>29F</t>
  </si>
  <si>
    <t>本楼栋总面积/均价</t>
  </si>
  <si>
    <t xml:space="preserve">   本栋销售住宅共310套，已售271套，未售39套，销售住宅建筑面积：4070.59㎡，分摊面积：829.95㎡，套内面积：3240.64㎡，销售均价：6570.94元/㎡（建筑面积）。</t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</si>
  <si>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2.上述“价格”指毛坯房价格。
3.建筑面积=套内建筑面积+分摊的共有建筑面积。</t>
  </si>
  <si>
    <t>备案机关：</t>
  </si>
  <si>
    <t>企业物价员：李玉珍</t>
  </si>
  <si>
    <t>价格举报投诉电话：12345</t>
  </si>
  <si>
    <t>企业投诉电话：0763-5896888</t>
  </si>
  <si>
    <t>本表一式两份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</si>
</sst>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20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name val="宋体"/>
      <charset val="0"/>
      <scheme val="minor"/>
    </font>
    <font>
      <sz val="10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19"/>
  <sheetViews>
    <sheetView tabSelected="1" zoomScale="90" zoomScaleNormal="90" topLeftCell="A35" workbookViewId="0">
      <selection activeCell="A52" sqref="A52:O52"/>
    </sheetView>
  </sheetViews>
  <sheetFormatPr defaultColWidth="9" defaultRowHeight="14.25"/>
  <cols>
    <col min="1" max="1" width="6.10833333333333" style="1" customWidth="1"/>
    <col min="2" max="2" width="8.125" style="1" customWidth="1"/>
    <col min="3" max="3" width="6.1" style="1" customWidth="1"/>
    <col min="4" max="4" width="5.375" style="1" customWidth="1"/>
    <col min="5" max="5" width="9.125" style="1" customWidth="1"/>
    <col min="6" max="6" width="5.625" style="1" customWidth="1"/>
    <col min="7" max="7" width="8.75" style="1" customWidth="1"/>
    <col min="8" max="8" width="9.625" style="1" customWidth="1"/>
    <col min="9" max="10" width="12" style="1" customWidth="1"/>
    <col min="11" max="11" width="12" style="2" customWidth="1"/>
    <col min="12" max="12" width="13.3333333333333" style="1" customWidth="1"/>
    <col min="13" max="13" width="8.875" style="1" customWidth="1"/>
    <col min="14" max="14" width="10.6666666666667" style="1" customWidth="1"/>
    <col min="15" max="15" width="12.3666666666667" style="1" customWidth="1"/>
    <col min="30" max="16384" width="9" style="1"/>
  </cols>
  <sheetData>
    <row r="1" s="1" customFormat="1" ht="15" customHeight="1" spans="1:29">
      <c r="A1" s="3" t="s">
        <v>0</v>
      </c>
      <c r="B1" s="3"/>
      <c r="C1" s="3"/>
      <c r="K1" s="2"/>
      <c r="P1"/>
      <c r="Q1"/>
      <c r="R1"/>
      <c r="S1"/>
      <c r="T1"/>
      <c r="U1"/>
      <c r="V1"/>
      <c r="W1"/>
      <c r="X1"/>
      <c r="Y1"/>
      <c r="Z1"/>
      <c r="AA1"/>
      <c r="AB1"/>
      <c r="AC1"/>
    </row>
    <row r="2" s="1" customFormat="1" ht="27" customHeight="1" spans="1:29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/>
      <c r="Q2"/>
      <c r="R2"/>
      <c r="S2"/>
      <c r="T2"/>
      <c r="U2"/>
      <c r="V2"/>
      <c r="W2"/>
      <c r="X2"/>
      <c r="Y2"/>
      <c r="Z2"/>
      <c r="AA2"/>
      <c r="AB2"/>
      <c r="AC2"/>
    </row>
    <row r="3" s="1" customFormat="1" ht="16" customHeight="1" spans="1:29">
      <c r="A3" s="1" t="s">
        <v>2</v>
      </c>
      <c r="B3" s="5"/>
      <c r="C3" s="5"/>
      <c r="D3" s="5"/>
      <c r="E3" s="5"/>
      <c r="F3" s="5"/>
      <c r="G3" s="6"/>
      <c r="H3" s="6"/>
      <c r="I3" s="5"/>
      <c r="J3" s="5"/>
      <c r="L3" s="1" t="s">
        <v>3</v>
      </c>
      <c r="M3" s="23"/>
      <c r="N3" s="24"/>
      <c r="O3" s="24"/>
      <c r="P3"/>
      <c r="Q3"/>
      <c r="R3"/>
      <c r="S3"/>
      <c r="T3"/>
      <c r="U3"/>
      <c r="V3"/>
      <c r="W3"/>
      <c r="X3"/>
      <c r="Y3"/>
      <c r="Z3"/>
      <c r="AA3"/>
      <c r="AB3"/>
      <c r="AC3"/>
    </row>
    <row r="4" s="1" customFormat="1" ht="41" customHeight="1" spans="1:29">
      <c r="A4" s="7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25" t="s">
        <v>13</v>
      </c>
      <c r="K4" s="25" t="s">
        <v>14</v>
      </c>
      <c r="L4" s="25" t="s">
        <v>15</v>
      </c>
      <c r="M4" s="8" t="s">
        <v>16</v>
      </c>
      <c r="N4" s="8" t="s">
        <v>17</v>
      </c>
      <c r="O4" s="7" t="s">
        <v>18</v>
      </c>
      <c r="P4"/>
      <c r="Q4"/>
      <c r="R4"/>
      <c r="S4"/>
      <c r="T4"/>
      <c r="U4"/>
      <c r="V4"/>
      <c r="W4"/>
      <c r="X4"/>
      <c r="Y4"/>
      <c r="Z4"/>
      <c r="AA4"/>
      <c r="AB4"/>
      <c r="AC4"/>
    </row>
    <row r="5" s="2" customFormat="1" ht="21" customHeight="1" spans="1:29">
      <c r="A5" s="9">
        <v>1</v>
      </c>
      <c r="B5" s="10" t="s">
        <v>19</v>
      </c>
      <c r="C5" s="11">
        <v>201</v>
      </c>
      <c r="D5" s="10" t="s">
        <v>20</v>
      </c>
      <c r="E5" s="9" t="s">
        <v>21</v>
      </c>
      <c r="F5" s="10">
        <v>3</v>
      </c>
      <c r="G5" s="12">
        <v>107.27</v>
      </c>
      <c r="H5" s="13">
        <f t="shared" ref="H5:H43" si="0">G5-I5</f>
        <v>22</v>
      </c>
      <c r="I5" s="13">
        <v>85.27</v>
      </c>
      <c r="J5" s="13">
        <v>8004</v>
      </c>
      <c r="K5" s="26">
        <f t="shared" ref="K5:K43" si="1">+L5/I5</f>
        <v>10069.0639146241</v>
      </c>
      <c r="L5" s="12">
        <f t="shared" ref="L5:L43" si="2">+J5*G5</f>
        <v>858589.08</v>
      </c>
      <c r="M5" s="12"/>
      <c r="N5" s="27" t="s">
        <v>22</v>
      </c>
      <c r="O5" s="28" t="s">
        <v>23</v>
      </c>
      <c r="P5"/>
      <c r="Q5"/>
      <c r="R5"/>
      <c r="S5"/>
      <c r="T5"/>
      <c r="U5"/>
      <c r="V5"/>
      <c r="W5"/>
      <c r="X5"/>
      <c r="Y5"/>
      <c r="Z5"/>
      <c r="AA5"/>
      <c r="AB5"/>
      <c r="AC5"/>
    </row>
    <row r="6" s="2" customFormat="1" ht="21" customHeight="1" spans="1:29">
      <c r="A6" s="10">
        <v>2</v>
      </c>
      <c r="B6" s="10" t="s">
        <v>19</v>
      </c>
      <c r="C6" s="14">
        <v>202</v>
      </c>
      <c r="D6" s="10" t="s">
        <v>20</v>
      </c>
      <c r="E6" s="9" t="s">
        <v>21</v>
      </c>
      <c r="F6" s="10">
        <v>3</v>
      </c>
      <c r="G6" s="12">
        <v>123.29</v>
      </c>
      <c r="H6" s="13">
        <f t="shared" si="0"/>
        <v>25.28</v>
      </c>
      <c r="I6" s="13">
        <v>98.01</v>
      </c>
      <c r="J6" s="13">
        <v>6409</v>
      </c>
      <c r="K6" s="26">
        <f t="shared" si="1"/>
        <v>8062.09172533415</v>
      </c>
      <c r="L6" s="12">
        <f t="shared" si="2"/>
        <v>790165.61</v>
      </c>
      <c r="M6" s="12"/>
      <c r="N6" s="27" t="s">
        <v>22</v>
      </c>
      <c r="O6" s="28" t="s">
        <v>23</v>
      </c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="2" customFormat="1" ht="21" customHeight="1" spans="1:29">
      <c r="A7" s="9">
        <v>3</v>
      </c>
      <c r="B7" s="10" t="s">
        <v>19</v>
      </c>
      <c r="C7" s="15">
        <v>402</v>
      </c>
      <c r="D7" s="10" t="s">
        <v>24</v>
      </c>
      <c r="E7" s="9" t="s">
        <v>21</v>
      </c>
      <c r="F7" s="10">
        <v>3</v>
      </c>
      <c r="G7" s="12">
        <v>123.29</v>
      </c>
      <c r="H7" s="13">
        <f t="shared" si="0"/>
        <v>25.28</v>
      </c>
      <c r="I7" s="13">
        <v>98.01</v>
      </c>
      <c r="J7" s="13">
        <v>6607</v>
      </c>
      <c r="K7" s="26">
        <f t="shared" si="1"/>
        <v>8311.16243240486</v>
      </c>
      <c r="L7" s="12">
        <f t="shared" si="2"/>
        <v>814577.03</v>
      </c>
      <c r="M7" s="12"/>
      <c r="N7" s="27" t="s">
        <v>22</v>
      </c>
      <c r="O7" s="28" t="s">
        <v>23</v>
      </c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="2" customFormat="1" ht="21" customHeight="1" spans="1:29">
      <c r="A8" s="10">
        <v>4</v>
      </c>
      <c r="B8" s="10" t="s">
        <v>19</v>
      </c>
      <c r="C8" s="14">
        <v>403</v>
      </c>
      <c r="D8" s="10" t="s">
        <v>24</v>
      </c>
      <c r="E8" s="9" t="s">
        <v>21</v>
      </c>
      <c r="F8" s="10">
        <v>3</v>
      </c>
      <c r="G8" s="12">
        <v>95.81</v>
      </c>
      <c r="H8" s="13">
        <f t="shared" si="0"/>
        <v>19.65</v>
      </c>
      <c r="I8" s="13">
        <v>76.16</v>
      </c>
      <c r="J8" s="29">
        <v>6508</v>
      </c>
      <c r="K8" s="26">
        <f t="shared" si="1"/>
        <v>8187.12552521008</v>
      </c>
      <c r="L8" s="12">
        <f t="shared" si="2"/>
        <v>623531.48</v>
      </c>
      <c r="M8" s="12"/>
      <c r="N8" s="27" t="s">
        <v>22</v>
      </c>
      <c r="O8" s="28" t="s">
        <v>23</v>
      </c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="2" customFormat="1" ht="21" customHeight="1" spans="1:29">
      <c r="A9" s="9">
        <v>5</v>
      </c>
      <c r="B9" s="10" t="s">
        <v>19</v>
      </c>
      <c r="C9" s="15">
        <v>501</v>
      </c>
      <c r="D9" s="10" t="s">
        <v>25</v>
      </c>
      <c r="E9" s="9" t="s">
        <v>21</v>
      </c>
      <c r="F9" s="10">
        <v>3</v>
      </c>
      <c r="G9" s="12">
        <v>107.27</v>
      </c>
      <c r="H9" s="13">
        <f t="shared" si="0"/>
        <v>22</v>
      </c>
      <c r="I9" s="13">
        <v>85.27</v>
      </c>
      <c r="J9" s="13">
        <v>6404</v>
      </c>
      <c r="K9" s="26">
        <f t="shared" si="1"/>
        <v>8056.25753488918</v>
      </c>
      <c r="L9" s="12">
        <f t="shared" si="2"/>
        <v>686957.08</v>
      </c>
      <c r="M9" s="12"/>
      <c r="N9" s="27" t="s">
        <v>22</v>
      </c>
      <c r="O9" s="28" t="s">
        <v>23</v>
      </c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="2" customFormat="1" ht="21" customHeight="1" spans="1:29">
      <c r="A10" s="10">
        <v>6</v>
      </c>
      <c r="B10" s="10" t="s">
        <v>19</v>
      </c>
      <c r="C10" s="15">
        <v>701</v>
      </c>
      <c r="D10" s="10" t="s">
        <v>26</v>
      </c>
      <c r="E10" s="9" t="s">
        <v>21</v>
      </c>
      <c r="F10" s="10">
        <v>3</v>
      </c>
      <c r="G10" s="12">
        <v>107.27</v>
      </c>
      <c r="H10" s="13">
        <f t="shared" si="0"/>
        <v>22</v>
      </c>
      <c r="I10" s="13">
        <v>85.27</v>
      </c>
      <c r="J10" s="13">
        <v>6451</v>
      </c>
      <c r="K10" s="26">
        <f t="shared" si="1"/>
        <v>8115.38372229389</v>
      </c>
      <c r="L10" s="12">
        <f t="shared" si="2"/>
        <v>691998.77</v>
      </c>
      <c r="M10" s="12"/>
      <c r="N10" s="27" t="s">
        <v>22</v>
      </c>
      <c r="O10" s="28" t="s">
        <v>23</v>
      </c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="2" customFormat="1" ht="21" customHeight="1" spans="1:29">
      <c r="A11" s="9">
        <v>7</v>
      </c>
      <c r="B11" s="10" t="s">
        <v>19</v>
      </c>
      <c r="C11" s="15">
        <v>1803</v>
      </c>
      <c r="D11" s="10" t="s">
        <v>27</v>
      </c>
      <c r="E11" s="9" t="s">
        <v>21</v>
      </c>
      <c r="F11" s="10">
        <v>3</v>
      </c>
      <c r="G11" s="12">
        <v>95.81</v>
      </c>
      <c r="H11" s="13">
        <f t="shared" si="0"/>
        <v>19.65</v>
      </c>
      <c r="I11" s="13">
        <v>76.16</v>
      </c>
      <c r="J11" s="29">
        <v>6245</v>
      </c>
      <c r="K11" s="26">
        <f t="shared" si="1"/>
        <v>7856.26903886555</v>
      </c>
      <c r="L11" s="12">
        <f t="shared" si="2"/>
        <v>598333.45</v>
      </c>
      <c r="M11" s="12"/>
      <c r="N11" s="27" t="s">
        <v>22</v>
      </c>
      <c r="O11" s="28" t="s">
        <v>23</v>
      </c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="2" customFormat="1" ht="21" customHeight="1" spans="1:29">
      <c r="A12" s="10">
        <v>8</v>
      </c>
      <c r="B12" s="10" t="s">
        <v>19</v>
      </c>
      <c r="C12" s="15">
        <v>1804</v>
      </c>
      <c r="D12" s="10" t="s">
        <v>27</v>
      </c>
      <c r="E12" s="9" t="s">
        <v>21</v>
      </c>
      <c r="F12" s="10">
        <v>3</v>
      </c>
      <c r="G12" s="12">
        <v>92.17</v>
      </c>
      <c r="H12" s="13">
        <f t="shared" si="0"/>
        <v>18.9</v>
      </c>
      <c r="I12" s="13">
        <v>73.27</v>
      </c>
      <c r="J12" s="29">
        <v>6765</v>
      </c>
      <c r="K12" s="26">
        <f t="shared" si="1"/>
        <v>8510.03207315409</v>
      </c>
      <c r="L12" s="12">
        <f t="shared" si="2"/>
        <v>623530.05</v>
      </c>
      <c r="M12" s="12"/>
      <c r="N12" s="27" t="s">
        <v>22</v>
      </c>
      <c r="O12" s="28" t="s">
        <v>23</v>
      </c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="2" customFormat="1" ht="21" customHeight="1" spans="1:29">
      <c r="A13" s="9">
        <v>9</v>
      </c>
      <c r="B13" s="10" t="s">
        <v>19</v>
      </c>
      <c r="C13" s="15">
        <v>2204</v>
      </c>
      <c r="D13" s="10" t="s">
        <v>28</v>
      </c>
      <c r="E13" s="9" t="s">
        <v>21</v>
      </c>
      <c r="F13" s="10">
        <v>3</v>
      </c>
      <c r="G13" s="12">
        <v>92.17</v>
      </c>
      <c r="H13" s="13">
        <f t="shared" si="0"/>
        <v>18.9</v>
      </c>
      <c r="I13" s="13">
        <v>73.27</v>
      </c>
      <c r="J13" s="13">
        <v>6580</v>
      </c>
      <c r="K13" s="26">
        <f t="shared" si="1"/>
        <v>8277.31131431691</v>
      </c>
      <c r="L13" s="12">
        <f t="shared" si="2"/>
        <v>606478.6</v>
      </c>
      <c r="M13" s="12"/>
      <c r="N13" s="27" t="s">
        <v>22</v>
      </c>
      <c r="O13" s="28" t="s">
        <v>23</v>
      </c>
      <c r="P13"/>
      <c r="Q13"/>
      <c r="R13"/>
      <c r="S13"/>
      <c r="T13"/>
      <c r="U13"/>
      <c r="V13"/>
      <c r="W13"/>
      <c r="X13"/>
      <c r="Y13"/>
      <c r="Z13"/>
      <c r="AA13"/>
      <c r="AB13"/>
      <c r="AC13"/>
    </row>
    <row r="14" s="2" customFormat="1" ht="21" customHeight="1" spans="1:29">
      <c r="A14" s="10">
        <v>10</v>
      </c>
      <c r="B14" s="10" t="s">
        <v>19</v>
      </c>
      <c r="C14" s="15">
        <v>2701</v>
      </c>
      <c r="D14" s="10" t="s">
        <v>29</v>
      </c>
      <c r="E14" s="9" t="s">
        <v>21</v>
      </c>
      <c r="F14" s="10">
        <v>3</v>
      </c>
      <c r="G14" s="12">
        <v>107.27</v>
      </c>
      <c r="H14" s="13">
        <f t="shared" si="0"/>
        <v>22</v>
      </c>
      <c r="I14" s="13">
        <v>85.27</v>
      </c>
      <c r="J14" s="13">
        <v>6713</v>
      </c>
      <c r="K14" s="26">
        <f t="shared" si="1"/>
        <v>8444.98076697549</v>
      </c>
      <c r="L14" s="12">
        <f t="shared" si="2"/>
        <v>720103.51</v>
      </c>
      <c r="M14" s="12"/>
      <c r="N14" s="27" t="s">
        <v>22</v>
      </c>
      <c r="O14" s="28" t="s">
        <v>23</v>
      </c>
      <c r="P14"/>
      <c r="Q14"/>
      <c r="R14"/>
      <c r="S14"/>
      <c r="T14"/>
      <c r="U14"/>
      <c r="V14"/>
      <c r="W14"/>
      <c r="X14"/>
      <c r="Y14"/>
      <c r="Z14"/>
      <c r="AA14"/>
      <c r="AB14"/>
      <c r="AC14"/>
    </row>
    <row r="15" s="2" customFormat="1" ht="21" customHeight="1" spans="1:29">
      <c r="A15" s="9">
        <v>11</v>
      </c>
      <c r="B15" s="10" t="s">
        <v>19</v>
      </c>
      <c r="C15" s="15">
        <v>2704</v>
      </c>
      <c r="D15" s="10" t="s">
        <v>29</v>
      </c>
      <c r="E15" s="9" t="s">
        <v>21</v>
      </c>
      <c r="F15" s="10">
        <v>3</v>
      </c>
      <c r="G15" s="12">
        <v>92.17</v>
      </c>
      <c r="H15" s="13">
        <f t="shared" si="0"/>
        <v>18.9</v>
      </c>
      <c r="I15" s="13">
        <v>73.27</v>
      </c>
      <c r="J15" s="29">
        <v>6485</v>
      </c>
      <c r="K15" s="26">
        <f t="shared" si="1"/>
        <v>8157.8060597789</v>
      </c>
      <c r="L15" s="12">
        <f t="shared" si="2"/>
        <v>597722.45</v>
      </c>
      <c r="M15" s="12"/>
      <c r="N15" s="27" t="s">
        <v>22</v>
      </c>
      <c r="O15" s="28" t="s">
        <v>23</v>
      </c>
      <c r="P15"/>
      <c r="Q15"/>
      <c r="R15"/>
      <c r="S15"/>
      <c r="T15"/>
      <c r="U15"/>
      <c r="V15"/>
      <c r="W15"/>
      <c r="X15"/>
      <c r="Y15"/>
      <c r="Z15"/>
      <c r="AA15"/>
      <c r="AB15"/>
      <c r="AC15"/>
    </row>
    <row r="16" s="2" customFormat="1" ht="21" customHeight="1" spans="1:29">
      <c r="A16" s="10">
        <v>12</v>
      </c>
      <c r="B16" s="10" t="s">
        <v>19</v>
      </c>
      <c r="C16" s="15">
        <v>2801</v>
      </c>
      <c r="D16" s="10" t="s">
        <v>30</v>
      </c>
      <c r="E16" s="9" t="s">
        <v>21</v>
      </c>
      <c r="F16" s="10">
        <v>3</v>
      </c>
      <c r="G16" s="12">
        <v>107.27</v>
      </c>
      <c r="H16" s="13">
        <f t="shared" si="0"/>
        <v>22</v>
      </c>
      <c r="I16" s="13">
        <v>85.27</v>
      </c>
      <c r="J16" s="13">
        <v>6694</v>
      </c>
      <c r="K16" s="26">
        <f t="shared" si="1"/>
        <v>8421.07869121614</v>
      </c>
      <c r="L16" s="12">
        <f t="shared" si="2"/>
        <v>718065.38</v>
      </c>
      <c r="M16" s="12"/>
      <c r="N16" s="27" t="s">
        <v>22</v>
      </c>
      <c r="O16" s="28" t="s">
        <v>23</v>
      </c>
      <c r="P16"/>
      <c r="Q16"/>
      <c r="R16"/>
      <c r="S16"/>
      <c r="T16"/>
      <c r="U16"/>
      <c r="V16"/>
      <c r="W16"/>
      <c r="X16"/>
      <c r="Y16"/>
      <c r="Z16"/>
      <c r="AA16"/>
      <c r="AB16"/>
      <c r="AC16"/>
    </row>
    <row r="17" s="2" customFormat="1" ht="21" customHeight="1" spans="1:29">
      <c r="A17" s="9">
        <v>13</v>
      </c>
      <c r="B17" s="10" t="s">
        <v>19</v>
      </c>
      <c r="C17" s="15">
        <v>3001</v>
      </c>
      <c r="D17" s="10" t="s">
        <v>31</v>
      </c>
      <c r="E17" s="9" t="s">
        <v>21</v>
      </c>
      <c r="F17" s="10">
        <v>3</v>
      </c>
      <c r="G17" s="12">
        <v>107.27</v>
      </c>
      <c r="H17" s="13">
        <f t="shared" si="0"/>
        <v>22</v>
      </c>
      <c r="I17" s="13">
        <v>85.27</v>
      </c>
      <c r="J17" s="13">
        <v>6656</v>
      </c>
      <c r="K17" s="26">
        <f t="shared" si="1"/>
        <v>8373.27453969743</v>
      </c>
      <c r="L17" s="12">
        <f t="shared" si="2"/>
        <v>713989.12</v>
      </c>
      <c r="M17" s="12"/>
      <c r="N17" s="27" t="s">
        <v>22</v>
      </c>
      <c r="O17" s="28" t="s">
        <v>23</v>
      </c>
      <c r="P17"/>
      <c r="Q17"/>
      <c r="R17"/>
      <c r="S17"/>
      <c r="T17"/>
      <c r="U17"/>
      <c r="V17"/>
      <c r="W17"/>
      <c r="X17"/>
      <c r="Y17"/>
      <c r="Z17"/>
      <c r="AA17"/>
      <c r="AB17"/>
      <c r="AC17"/>
    </row>
    <row r="18" s="2" customFormat="1" ht="21" customHeight="1" spans="1:29">
      <c r="A18" s="10">
        <v>14</v>
      </c>
      <c r="B18" s="10" t="s">
        <v>19</v>
      </c>
      <c r="C18" s="15">
        <v>3003</v>
      </c>
      <c r="D18" s="10" t="s">
        <v>31</v>
      </c>
      <c r="E18" s="9" t="s">
        <v>21</v>
      </c>
      <c r="F18" s="10">
        <v>3</v>
      </c>
      <c r="G18" s="12">
        <v>95.81</v>
      </c>
      <c r="H18" s="13">
        <f t="shared" si="0"/>
        <v>19.65</v>
      </c>
      <c r="I18" s="13">
        <v>76.16</v>
      </c>
      <c r="J18" s="13">
        <v>6447</v>
      </c>
      <c r="K18" s="26">
        <f t="shared" si="1"/>
        <v>8110.38694852941</v>
      </c>
      <c r="L18" s="12">
        <f t="shared" si="2"/>
        <v>617687.07</v>
      </c>
      <c r="M18" s="12"/>
      <c r="N18" s="27" t="s">
        <v>22</v>
      </c>
      <c r="O18" s="28" t="s">
        <v>23</v>
      </c>
      <c r="P18"/>
      <c r="Q18"/>
      <c r="R18"/>
      <c r="S18"/>
      <c r="T18"/>
      <c r="U18"/>
      <c r="V18"/>
      <c r="W18"/>
      <c r="X18"/>
      <c r="Y18"/>
      <c r="Z18"/>
      <c r="AA18"/>
      <c r="AB18"/>
      <c r="AC18"/>
    </row>
    <row r="19" s="2" customFormat="1" ht="21" customHeight="1" spans="1:29">
      <c r="A19" s="9">
        <v>15</v>
      </c>
      <c r="B19" s="10" t="s">
        <v>19</v>
      </c>
      <c r="C19" s="15">
        <v>3004</v>
      </c>
      <c r="D19" s="10" t="s">
        <v>31</v>
      </c>
      <c r="E19" s="9" t="s">
        <v>21</v>
      </c>
      <c r="F19" s="10">
        <v>3</v>
      </c>
      <c r="G19" s="12">
        <v>92.17</v>
      </c>
      <c r="H19" s="13">
        <f t="shared" si="0"/>
        <v>18.9</v>
      </c>
      <c r="I19" s="13">
        <v>73.27</v>
      </c>
      <c r="J19" s="13">
        <v>6428</v>
      </c>
      <c r="K19" s="26">
        <f t="shared" si="1"/>
        <v>8086.10290705609</v>
      </c>
      <c r="L19" s="12">
        <f t="shared" si="2"/>
        <v>592468.76</v>
      </c>
      <c r="M19" s="12"/>
      <c r="N19" s="27" t="s">
        <v>22</v>
      </c>
      <c r="O19" s="28" t="s">
        <v>23</v>
      </c>
      <c r="P19"/>
      <c r="Q19"/>
      <c r="R19"/>
      <c r="S19"/>
      <c r="T19"/>
      <c r="U19"/>
      <c r="V19"/>
      <c r="W19"/>
      <c r="X19"/>
      <c r="Y19"/>
      <c r="Z19"/>
      <c r="AA19"/>
      <c r="AB19"/>
      <c r="AC19"/>
    </row>
    <row r="20" s="2" customFormat="1" ht="21" customHeight="1" spans="1:29">
      <c r="A20" s="10">
        <v>16</v>
      </c>
      <c r="B20" s="10" t="s">
        <v>19</v>
      </c>
      <c r="C20" s="15">
        <v>3102</v>
      </c>
      <c r="D20" s="10" t="s">
        <v>32</v>
      </c>
      <c r="E20" s="9" t="s">
        <v>21</v>
      </c>
      <c r="F20" s="10">
        <v>3</v>
      </c>
      <c r="G20" s="12">
        <v>123.29</v>
      </c>
      <c r="H20" s="13">
        <f t="shared" si="0"/>
        <v>25.28</v>
      </c>
      <c r="I20" s="13">
        <v>98.01</v>
      </c>
      <c r="J20" s="13">
        <v>6713</v>
      </c>
      <c r="K20" s="26">
        <f t="shared" si="1"/>
        <v>8444.50331598816</v>
      </c>
      <c r="L20" s="12">
        <f t="shared" si="2"/>
        <v>827645.77</v>
      </c>
      <c r="M20" s="12"/>
      <c r="N20" s="27" t="s">
        <v>22</v>
      </c>
      <c r="O20" s="28" t="s">
        <v>23</v>
      </c>
      <c r="P20"/>
      <c r="Q20"/>
      <c r="R20"/>
      <c r="S20"/>
      <c r="T20"/>
      <c r="U20"/>
      <c r="V20"/>
      <c r="W20"/>
      <c r="X20"/>
      <c r="Y20"/>
      <c r="Z20"/>
      <c r="AA20"/>
      <c r="AB20"/>
      <c r="AC20"/>
    </row>
    <row r="21" s="2" customFormat="1" ht="21" customHeight="1" spans="1:29">
      <c r="A21" s="9">
        <v>17</v>
      </c>
      <c r="B21" s="10" t="s">
        <v>19</v>
      </c>
      <c r="C21" s="15">
        <v>3103</v>
      </c>
      <c r="D21" s="10" t="s">
        <v>32</v>
      </c>
      <c r="E21" s="9" t="s">
        <v>21</v>
      </c>
      <c r="F21" s="10">
        <v>3</v>
      </c>
      <c r="G21" s="12">
        <v>95.81</v>
      </c>
      <c r="H21" s="13">
        <f t="shared" si="0"/>
        <v>19.65</v>
      </c>
      <c r="I21" s="13">
        <v>76.16</v>
      </c>
      <c r="J21" s="13">
        <v>6627</v>
      </c>
      <c r="K21" s="26">
        <f t="shared" si="1"/>
        <v>8336.82865021008</v>
      </c>
      <c r="L21" s="12">
        <f t="shared" si="2"/>
        <v>634932.87</v>
      </c>
      <c r="M21" s="12"/>
      <c r="N21" s="27" t="s">
        <v>22</v>
      </c>
      <c r="O21" s="28" t="s">
        <v>23</v>
      </c>
      <c r="P21"/>
      <c r="Q21"/>
      <c r="R21"/>
      <c r="S21"/>
      <c r="T21"/>
      <c r="U21"/>
      <c r="V21"/>
      <c r="W21"/>
      <c r="X21"/>
      <c r="Y21"/>
      <c r="Z21"/>
      <c r="AA21"/>
      <c r="AB21"/>
      <c r="AC21"/>
    </row>
    <row r="22" s="2" customFormat="1" ht="21" customHeight="1" spans="1:29">
      <c r="A22" s="10">
        <v>18</v>
      </c>
      <c r="B22" s="10" t="s">
        <v>19</v>
      </c>
      <c r="C22" s="15">
        <v>3202</v>
      </c>
      <c r="D22" s="10" t="s">
        <v>33</v>
      </c>
      <c r="E22" s="9" t="s">
        <v>21</v>
      </c>
      <c r="F22" s="10">
        <v>3</v>
      </c>
      <c r="G22" s="12">
        <v>123.29</v>
      </c>
      <c r="H22" s="13">
        <f t="shared" si="0"/>
        <v>25.28</v>
      </c>
      <c r="I22" s="13">
        <v>98.01</v>
      </c>
      <c r="J22" s="13">
        <v>6599</v>
      </c>
      <c r="K22" s="26">
        <f t="shared" si="1"/>
        <v>8301.09896949291</v>
      </c>
      <c r="L22" s="12">
        <f t="shared" si="2"/>
        <v>813590.71</v>
      </c>
      <c r="M22" s="12"/>
      <c r="N22" s="27" t="s">
        <v>22</v>
      </c>
      <c r="O22" s="28" t="s">
        <v>23</v>
      </c>
      <c r="P22"/>
      <c r="Q22"/>
      <c r="R22"/>
      <c r="S22"/>
      <c r="T22"/>
      <c r="U22"/>
      <c r="V22"/>
      <c r="W22"/>
      <c r="X22"/>
      <c r="Y22"/>
      <c r="Z22"/>
      <c r="AA22"/>
      <c r="AB22"/>
      <c r="AC22"/>
    </row>
    <row r="23" s="2" customFormat="1" ht="21" customHeight="1" spans="1:29">
      <c r="A23" s="9">
        <v>19</v>
      </c>
      <c r="B23" s="10" t="s">
        <v>34</v>
      </c>
      <c r="C23" s="15">
        <v>202</v>
      </c>
      <c r="D23" s="10" t="s">
        <v>20</v>
      </c>
      <c r="E23" s="9" t="s">
        <v>21</v>
      </c>
      <c r="F23" s="10">
        <v>3</v>
      </c>
      <c r="G23" s="12">
        <v>122.95</v>
      </c>
      <c r="H23" s="13">
        <f t="shared" si="0"/>
        <v>24.94</v>
      </c>
      <c r="I23" s="13">
        <v>98.01</v>
      </c>
      <c r="J23" s="13">
        <v>6528</v>
      </c>
      <c r="K23" s="26">
        <f t="shared" si="1"/>
        <v>8189.13988368534</v>
      </c>
      <c r="L23" s="12">
        <f t="shared" si="2"/>
        <v>802617.6</v>
      </c>
      <c r="M23" s="12"/>
      <c r="N23" s="27" t="s">
        <v>22</v>
      </c>
      <c r="O23" s="28" t="s">
        <v>23</v>
      </c>
      <c r="P23"/>
      <c r="Q23"/>
      <c r="R23"/>
      <c r="S23"/>
      <c r="T23"/>
      <c r="U23"/>
      <c r="V23"/>
      <c r="W23"/>
      <c r="X23"/>
      <c r="Y23"/>
      <c r="Z23"/>
      <c r="AA23"/>
      <c r="AB23"/>
      <c r="AC23"/>
    </row>
    <row r="24" s="2" customFormat="1" ht="21" customHeight="1" spans="1:29">
      <c r="A24" s="10">
        <v>20</v>
      </c>
      <c r="B24" s="10" t="s">
        <v>34</v>
      </c>
      <c r="C24" s="15">
        <v>205</v>
      </c>
      <c r="D24" s="10" t="s">
        <v>20</v>
      </c>
      <c r="E24" s="9" t="s">
        <v>35</v>
      </c>
      <c r="F24" s="10">
        <v>3</v>
      </c>
      <c r="G24" s="12">
        <v>118.21</v>
      </c>
      <c r="H24" s="13">
        <f t="shared" si="0"/>
        <v>23.98</v>
      </c>
      <c r="I24" s="13">
        <v>94.23</v>
      </c>
      <c r="J24" s="13">
        <v>6622</v>
      </c>
      <c r="K24" s="26">
        <f t="shared" si="1"/>
        <v>8307.19112809084</v>
      </c>
      <c r="L24" s="12">
        <f t="shared" si="2"/>
        <v>782786.62</v>
      </c>
      <c r="M24" s="12"/>
      <c r="N24" s="27" t="s">
        <v>22</v>
      </c>
      <c r="O24" s="28" t="s">
        <v>23</v>
      </c>
      <c r="P24"/>
      <c r="Q24"/>
      <c r="R24"/>
      <c r="S24"/>
      <c r="T24"/>
      <c r="U24"/>
      <c r="V24"/>
      <c r="W24"/>
      <c r="X24"/>
      <c r="Y24"/>
      <c r="Z24"/>
      <c r="AA24"/>
      <c r="AB24"/>
      <c r="AC24"/>
    </row>
    <row r="25" s="2" customFormat="1" ht="21" customHeight="1" spans="1:29">
      <c r="A25" s="9">
        <v>21</v>
      </c>
      <c r="B25" s="10" t="s">
        <v>34</v>
      </c>
      <c r="C25" s="14">
        <v>301</v>
      </c>
      <c r="D25" s="10" t="s">
        <v>36</v>
      </c>
      <c r="E25" s="9" t="s">
        <v>21</v>
      </c>
      <c r="F25" s="10">
        <v>3</v>
      </c>
      <c r="G25" s="12">
        <v>106.97</v>
      </c>
      <c r="H25" s="13">
        <f t="shared" si="0"/>
        <v>21.7</v>
      </c>
      <c r="I25" s="13">
        <v>85.27</v>
      </c>
      <c r="J25" s="13">
        <v>6476</v>
      </c>
      <c r="K25" s="26">
        <f t="shared" si="1"/>
        <v>8124.04972440483</v>
      </c>
      <c r="L25" s="12">
        <f t="shared" si="2"/>
        <v>692737.72</v>
      </c>
      <c r="M25" s="12"/>
      <c r="N25" s="27" t="s">
        <v>22</v>
      </c>
      <c r="O25" s="28" t="s">
        <v>23</v>
      </c>
      <c r="P25"/>
      <c r="Q25"/>
      <c r="R25"/>
      <c r="S25"/>
      <c r="T25"/>
      <c r="U25"/>
      <c r="V25"/>
      <c r="W25"/>
      <c r="X25"/>
      <c r="Y25"/>
      <c r="Z25"/>
      <c r="AA25"/>
      <c r="AB25"/>
      <c r="AC25"/>
    </row>
    <row r="26" s="2" customFormat="1" ht="21" customHeight="1" spans="1:29">
      <c r="A26" s="10">
        <v>22</v>
      </c>
      <c r="B26" s="10" t="s">
        <v>34</v>
      </c>
      <c r="C26" s="14">
        <v>304</v>
      </c>
      <c r="D26" s="10" t="s">
        <v>36</v>
      </c>
      <c r="E26" s="9" t="s">
        <v>21</v>
      </c>
      <c r="F26" s="10">
        <v>3</v>
      </c>
      <c r="G26" s="12">
        <v>91.92</v>
      </c>
      <c r="H26" s="13">
        <f t="shared" si="0"/>
        <v>18.65</v>
      </c>
      <c r="I26" s="13">
        <v>73.27</v>
      </c>
      <c r="J26" s="13">
        <v>6241</v>
      </c>
      <c r="K26" s="26">
        <f t="shared" si="1"/>
        <v>7829.5717210318</v>
      </c>
      <c r="L26" s="12">
        <f t="shared" si="2"/>
        <v>573672.72</v>
      </c>
      <c r="M26" s="12"/>
      <c r="N26" s="27" t="s">
        <v>22</v>
      </c>
      <c r="O26" s="28" t="s">
        <v>23</v>
      </c>
      <c r="P26"/>
      <c r="Q26"/>
      <c r="R26"/>
      <c r="S26"/>
      <c r="T26"/>
      <c r="U26"/>
      <c r="V26"/>
      <c r="W26"/>
      <c r="X26"/>
      <c r="Y26"/>
      <c r="Z26"/>
      <c r="AA26"/>
      <c r="AB26"/>
      <c r="AC26"/>
    </row>
    <row r="27" s="2" customFormat="1" ht="21" customHeight="1" spans="1:29">
      <c r="A27" s="9">
        <v>23</v>
      </c>
      <c r="B27" s="10" t="s">
        <v>34</v>
      </c>
      <c r="C27" s="15">
        <v>2104</v>
      </c>
      <c r="D27" s="10" t="s">
        <v>37</v>
      </c>
      <c r="E27" s="9" t="s">
        <v>21</v>
      </c>
      <c r="F27" s="10">
        <v>3</v>
      </c>
      <c r="G27" s="12">
        <v>91.92</v>
      </c>
      <c r="H27" s="13">
        <f t="shared" si="0"/>
        <v>18.65</v>
      </c>
      <c r="I27" s="13">
        <v>73.27</v>
      </c>
      <c r="J27" s="13">
        <v>6500</v>
      </c>
      <c r="K27" s="26">
        <f t="shared" si="1"/>
        <v>8154.49706564761</v>
      </c>
      <c r="L27" s="12">
        <f t="shared" si="2"/>
        <v>597480</v>
      </c>
      <c r="M27" s="12"/>
      <c r="N27" s="27" t="s">
        <v>22</v>
      </c>
      <c r="O27" s="28" t="s">
        <v>23</v>
      </c>
      <c r="P27"/>
      <c r="Q27"/>
      <c r="R27"/>
      <c r="S27"/>
      <c r="T27"/>
      <c r="U27"/>
      <c r="V27"/>
      <c r="W27"/>
      <c r="X27"/>
      <c r="Y27"/>
      <c r="Z27"/>
      <c r="AA27"/>
      <c r="AB27"/>
      <c r="AC27"/>
    </row>
    <row r="28" s="2" customFormat="1" ht="21" customHeight="1" spans="1:29">
      <c r="A28" s="10">
        <v>24</v>
      </c>
      <c r="B28" s="10" t="s">
        <v>34</v>
      </c>
      <c r="C28" s="15">
        <v>2304</v>
      </c>
      <c r="D28" s="10" t="s">
        <v>38</v>
      </c>
      <c r="E28" s="9" t="s">
        <v>21</v>
      </c>
      <c r="F28" s="10">
        <v>3</v>
      </c>
      <c r="G28" s="12">
        <v>91.92</v>
      </c>
      <c r="H28" s="13">
        <f t="shared" si="0"/>
        <v>18.65</v>
      </c>
      <c r="I28" s="13">
        <v>73.27</v>
      </c>
      <c r="J28" s="13">
        <v>6500</v>
      </c>
      <c r="K28" s="26">
        <f t="shared" si="1"/>
        <v>8154.49706564761</v>
      </c>
      <c r="L28" s="12">
        <f t="shared" si="2"/>
        <v>597480</v>
      </c>
      <c r="M28" s="12"/>
      <c r="N28" s="27" t="s">
        <v>22</v>
      </c>
      <c r="O28" s="28" t="s">
        <v>23</v>
      </c>
      <c r="P28"/>
      <c r="Q28"/>
      <c r="R28"/>
      <c r="S28"/>
      <c r="T28"/>
      <c r="U28"/>
      <c r="V28"/>
      <c r="W28"/>
      <c r="X28"/>
      <c r="Y28"/>
      <c r="Z28"/>
      <c r="AA28"/>
      <c r="AB28"/>
      <c r="AC28"/>
    </row>
    <row r="29" s="2" customFormat="1" ht="21" customHeight="1" spans="1:29">
      <c r="A29" s="9">
        <v>25</v>
      </c>
      <c r="B29" s="10" t="s">
        <v>34</v>
      </c>
      <c r="C29" s="15">
        <v>2501</v>
      </c>
      <c r="D29" s="10" t="s">
        <v>39</v>
      </c>
      <c r="E29" s="9" t="s">
        <v>21</v>
      </c>
      <c r="F29" s="10">
        <v>3</v>
      </c>
      <c r="G29" s="12">
        <v>106.97</v>
      </c>
      <c r="H29" s="13">
        <f t="shared" si="0"/>
        <v>21.7</v>
      </c>
      <c r="I29" s="13">
        <v>85.27</v>
      </c>
      <c r="J29" s="13">
        <v>6867</v>
      </c>
      <c r="K29" s="26">
        <f t="shared" si="1"/>
        <v>8614.55365310191</v>
      </c>
      <c r="L29" s="12">
        <f t="shared" si="2"/>
        <v>734562.99</v>
      </c>
      <c r="M29" s="12"/>
      <c r="N29" s="27" t="s">
        <v>22</v>
      </c>
      <c r="O29" s="28" t="s">
        <v>23</v>
      </c>
      <c r="P29"/>
      <c r="Q29"/>
      <c r="R29"/>
      <c r="S29"/>
      <c r="T29"/>
      <c r="U29"/>
      <c r="V29"/>
      <c r="W29"/>
      <c r="X29"/>
      <c r="Y29"/>
      <c r="Z29"/>
      <c r="AA29"/>
      <c r="AB29"/>
      <c r="AC29"/>
    </row>
    <row r="30" s="2" customFormat="1" ht="21" customHeight="1" spans="1:29">
      <c r="A30" s="10">
        <v>26</v>
      </c>
      <c r="B30" s="10" t="s">
        <v>34</v>
      </c>
      <c r="C30" s="15">
        <v>2504</v>
      </c>
      <c r="D30" s="10" t="s">
        <v>39</v>
      </c>
      <c r="E30" s="9" t="s">
        <v>21</v>
      </c>
      <c r="F30" s="10">
        <v>3</v>
      </c>
      <c r="G30" s="12">
        <v>91.92</v>
      </c>
      <c r="H30" s="13">
        <f t="shared" si="0"/>
        <v>18.65</v>
      </c>
      <c r="I30" s="13">
        <v>73.27</v>
      </c>
      <c r="J30" s="13">
        <v>6500</v>
      </c>
      <c r="K30" s="26">
        <f t="shared" si="1"/>
        <v>8154.49706564761</v>
      </c>
      <c r="L30" s="12">
        <f t="shared" si="2"/>
        <v>597480</v>
      </c>
      <c r="M30" s="12"/>
      <c r="N30" s="27" t="s">
        <v>22</v>
      </c>
      <c r="O30" s="28" t="s">
        <v>23</v>
      </c>
      <c r="P30"/>
      <c r="Q30"/>
      <c r="R30"/>
      <c r="S30"/>
      <c r="T30"/>
      <c r="U30"/>
      <c r="V30"/>
      <c r="W30"/>
      <c r="X30"/>
      <c r="Y30"/>
      <c r="Z30"/>
      <c r="AA30"/>
      <c r="AB30"/>
      <c r="AC30"/>
    </row>
    <row r="31" s="2" customFormat="1" ht="21" customHeight="1" spans="1:29">
      <c r="A31" s="9">
        <v>27</v>
      </c>
      <c r="B31" s="10" t="s">
        <v>34</v>
      </c>
      <c r="C31" s="15">
        <v>2601</v>
      </c>
      <c r="D31" s="10" t="s">
        <v>40</v>
      </c>
      <c r="E31" s="9" t="s">
        <v>21</v>
      </c>
      <c r="F31" s="10">
        <v>3</v>
      </c>
      <c r="G31" s="12">
        <v>106.97</v>
      </c>
      <c r="H31" s="13">
        <f t="shared" si="0"/>
        <v>21.7</v>
      </c>
      <c r="I31" s="13">
        <v>85.27</v>
      </c>
      <c r="J31" s="13">
        <v>6847</v>
      </c>
      <c r="K31" s="26">
        <f t="shared" si="1"/>
        <v>8589.46393807904</v>
      </c>
      <c r="L31" s="12">
        <f t="shared" si="2"/>
        <v>732423.59</v>
      </c>
      <c r="M31" s="12"/>
      <c r="N31" s="27" t="s">
        <v>22</v>
      </c>
      <c r="O31" s="28" t="s">
        <v>23</v>
      </c>
      <c r="P31"/>
      <c r="Q31"/>
      <c r="R31"/>
      <c r="S31"/>
      <c r="T31"/>
      <c r="U31"/>
      <c r="V31"/>
      <c r="W31"/>
      <c r="X31"/>
      <c r="Y31"/>
      <c r="Z31"/>
      <c r="AA31"/>
      <c r="AB31"/>
      <c r="AC31"/>
    </row>
    <row r="32" s="2" customFormat="1" ht="21" customHeight="1" spans="1:29">
      <c r="A32" s="10">
        <v>28</v>
      </c>
      <c r="B32" s="10" t="s">
        <v>34</v>
      </c>
      <c r="C32" s="15">
        <v>2604</v>
      </c>
      <c r="D32" s="10" t="s">
        <v>40</v>
      </c>
      <c r="E32" s="9" t="s">
        <v>21</v>
      </c>
      <c r="F32" s="10">
        <v>3</v>
      </c>
      <c r="G32" s="12">
        <v>91.92</v>
      </c>
      <c r="H32" s="13">
        <f t="shared" si="0"/>
        <v>18.65</v>
      </c>
      <c r="I32" s="13">
        <v>73.27</v>
      </c>
      <c r="J32" s="13">
        <v>6515</v>
      </c>
      <c r="K32" s="26">
        <f t="shared" si="1"/>
        <v>8173.3151357991</v>
      </c>
      <c r="L32" s="12">
        <f t="shared" si="2"/>
        <v>598858.8</v>
      </c>
      <c r="M32" s="12"/>
      <c r="N32" s="27" t="s">
        <v>22</v>
      </c>
      <c r="O32" s="28" t="s">
        <v>23</v>
      </c>
      <c r="P32"/>
      <c r="Q32"/>
      <c r="R32"/>
      <c r="S32"/>
      <c r="T32"/>
      <c r="U32"/>
      <c r="V32"/>
      <c r="W32"/>
      <c r="X32"/>
      <c r="Y32"/>
      <c r="Z32"/>
      <c r="AA32"/>
      <c r="AB32"/>
      <c r="AC32"/>
    </row>
    <row r="33" s="2" customFormat="1" ht="21" customHeight="1" spans="1:29">
      <c r="A33" s="9">
        <v>29</v>
      </c>
      <c r="B33" s="10" t="s">
        <v>34</v>
      </c>
      <c r="C33" s="15">
        <v>2701</v>
      </c>
      <c r="D33" s="10" t="s">
        <v>29</v>
      </c>
      <c r="E33" s="9" t="s">
        <v>21</v>
      </c>
      <c r="F33" s="10">
        <v>3</v>
      </c>
      <c r="G33" s="12">
        <v>106.97</v>
      </c>
      <c r="H33" s="13">
        <f t="shared" si="0"/>
        <v>21.7</v>
      </c>
      <c r="I33" s="13">
        <v>85.27</v>
      </c>
      <c r="J33" s="13">
        <v>6829</v>
      </c>
      <c r="K33" s="26">
        <f t="shared" si="1"/>
        <v>8566.88319455846</v>
      </c>
      <c r="L33" s="12">
        <f t="shared" si="2"/>
        <v>730498.13</v>
      </c>
      <c r="M33" s="12"/>
      <c r="N33" s="27" t="s">
        <v>22</v>
      </c>
      <c r="O33" s="28" t="s">
        <v>23</v>
      </c>
      <c r="P33"/>
      <c r="Q33"/>
      <c r="R33"/>
      <c r="S33"/>
      <c r="T33"/>
      <c r="U33"/>
      <c r="V33"/>
      <c r="W33"/>
      <c r="X33"/>
      <c r="Y33"/>
      <c r="Z33"/>
      <c r="AA33"/>
      <c r="AB33"/>
      <c r="AC33"/>
    </row>
    <row r="34" s="2" customFormat="1" ht="21" customHeight="1" spans="1:29">
      <c r="A34" s="10">
        <v>30</v>
      </c>
      <c r="B34" s="10" t="s">
        <v>34</v>
      </c>
      <c r="C34" s="15">
        <v>2704</v>
      </c>
      <c r="D34" s="10" t="s">
        <v>29</v>
      </c>
      <c r="E34" s="9" t="s">
        <v>21</v>
      </c>
      <c r="F34" s="10">
        <v>3</v>
      </c>
      <c r="G34" s="12">
        <v>91.92</v>
      </c>
      <c r="H34" s="13">
        <f t="shared" si="0"/>
        <v>18.65</v>
      </c>
      <c r="I34" s="13">
        <v>73.27</v>
      </c>
      <c r="J34" s="13">
        <v>6400</v>
      </c>
      <c r="K34" s="26">
        <f t="shared" si="1"/>
        <v>8029.04326463764</v>
      </c>
      <c r="L34" s="12">
        <f t="shared" si="2"/>
        <v>588288</v>
      </c>
      <c r="M34" s="12"/>
      <c r="N34" s="27" t="s">
        <v>22</v>
      </c>
      <c r="O34" s="28" t="s">
        <v>23</v>
      </c>
      <c r="P34"/>
      <c r="Q34"/>
      <c r="R34"/>
      <c r="S34"/>
      <c r="T34"/>
      <c r="U34"/>
      <c r="V34"/>
      <c r="W34"/>
      <c r="X34"/>
      <c r="Y34"/>
      <c r="Z34"/>
      <c r="AA34"/>
      <c r="AB34"/>
      <c r="AC34"/>
    </row>
    <row r="35" s="2" customFormat="1" ht="21" customHeight="1" spans="1:29">
      <c r="A35" s="9">
        <v>31</v>
      </c>
      <c r="B35" s="10" t="s">
        <v>34</v>
      </c>
      <c r="C35" s="15">
        <v>2903</v>
      </c>
      <c r="D35" s="10" t="s">
        <v>41</v>
      </c>
      <c r="E35" s="9" t="s">
        <v>21</v>
      </c>
      <c r="F35" s="10">
        <v>3</v>
      </c>
      <c r="G35" s="12">
        <v>95.54</v>
      </c>
      <c r="H35" s="13">
        <f t="shared" si="0"/>
        <v>19.38</v>
      </c>
      <c r="I35" s="13">
        <v>76.16</v>
      </c>
      <c r="J35" s="13">
        <v>6584</v>
      </c>
      <c r="K35" s="26">
        <f t="shared" si="1"/>
        <v>8259.39285714286</v>
      </c>
      <c r="L35" s="12">
        <f t="shared" si="2"/>
        <v>629035.36</v>
      </c>
      <c r="M35" s="12"/>
      <c r="N35" s="27" t="s">
        <v>22</v>
      </c>
      <c r="O35" s="28" t="s">
        <v>23</v>
      </c>
      <c r="P35"/>
      <c r="Q35"/>
      <c r="R35"/>
      <c r="S35"/>
      <c r="T35"/>
      <c r="U35"/>
      <c r="V35"/>
      <c r="W35"/>
      <c r="X35"/>
      <c r="Y35"/>
      <c r="Z35"/>
      <c r="AA35"/>
      <c r="AB35"/>
      <c r="AC35"/>
    </row>
    <row r="36" s="2" customFormat="1" ht="21" customHeight="1" spans="1:29">
      <c r="A36" s="10">
        <v>32</v>
      </c>
      <c r="B36" s="10" t="s">
        <v>34</v>
      </c>
      <c r="C36" s="15">
        <v>2904</v>
      </c>
      <c r="D36" s="10" t="s">
        <v>41</v>
      </c>
      <c r="E36" s="9" t="s">
        <v>21</v>
      </c>
      <c r="F36" s="10">
        <v>3</v>
      </c>
      <c r="G36" s="12">
        <v>91.92</v>
      </c>
      <c r="H36" s="13">
        <f t="shared" si="0"/>
        <v>18.65</v>
      </c>
      <c r="I36" s="13">
        <v>73.27</v>
      </c>
      <c r="J36" s="13">
        <v>6340</v>
      </c>
      <c r="K36" s="26">
        <f t="shared" si="1"/>
        <v>7953.77098403166</v>
      </c>
      <c r="L36" s="12">
        <f t="shared" si="2"/>
        <v>582772.8</v>
      </c>
      <c r="M36" s="12"/>
      <c r="N36" s="27" t="s">
        <v>22</v>
      </c>
      <c r="O36" s="28" t="s">
        <v>23</v>
      </c>
      <c r="P36"/>
      <c r="Q36"/>
      <c r="R36"/>
      <c r="S36"/>
      <c r="T36"/>
      <c r="U36"/>
      <c r="V36"/>
      <c r="W36"/>
      <c r="X36"/>
      <c r="Y36"/>
      <c r="Z36"/>
      <c r="AA36"/>
      <c r="AB36"/>
      <c r="AC36"/>
    </row>
    <row r="37" s="2" customFormat="1" ht="21" customHeight="1" spans="1:29">
      <c r="A37" s="9">
        <v>33</v>
      </c>
      <c r="B37" s="10" t="s">
        <v>34</v>
      </c>
      <c r="C37" s="15">
        <v>3001</v>
      </c>
      <c r="D37" s="10" t="s">
        <v>31</v>
      </c>
      <c r="E37" s="9" t="s">
        <v>21</v>
      </c>
      <c r="F37" s="10">
        <v>3</v>
      </c>
      <c r="G37" s="12">
        <v>106.97</v>
      </c>
      <c r="H37" s="13">
        <f t="shared" si="0"/>
        <v>21.7</v>
      </c>
      <c r="I37" s="13">
        <v>85.27</v>
      </c>
      <c r="J37" s="29">
        <v>5597</v>
      </c>
      <c r="K37" s="26">
        <f t="shared" si="1"/>
        <v>7021.35674914976</v>
      </c>
      <c r="L37" s="12">
        <f t="shared" si="2"/>
        <v>598711.09</v>
      </c>
      <c r="M37" s="12"/>
      <c r="N37" s="27" t="s">
        <v>22</v>
      </c>
      <c r="O37" s="28" t="s">
        <v>23</v>
      </c>
      <c r="P37"/>
      <c r="Q37"/>
      <c r="R37"/>
      <c r="S37"/>
      <c r="T37"/>
      <c r="U37"/>
      <c r="V37"/>
      <c r="W37"/>
      <c r="X37"/>
      <c r="Y37"/>
      <c r="Z37"/>
      <c r="AA37"/>
      <c r="AB37"/>
      <c r="AC37"/>
    </row>
    <row r="38" s="2" customFormat="1" ht="21" customHeight="1" spans="1:29">
      <c r="A38" s="10">
        <v>34</v>
      </c>
      <c r="B38" s="10" t="s">
        <v>34</v>
      </c>
      <c r="C38" s="15">
        <v>3002</v>
      </c>
      <c r="D38" s="10" t="s">
        <v>31</v>
      </c>
      <c r="E38" s="9" t="s">
        <v>21</v>
      </c>
      <c r="F38" s="10">
        <v>3</v>
      </c>
      <c r="G38" s="12">
        <v>122.95</v>
      </c>
      <c r="H38" s="13">
        <f t="shared" si="0"/>
        <v>24.94</v>
      </c>
      <c r="I38" s="13">
        <v>98.01</v>
      </c>
      <c r="J38" s="13">
        <v>6847</v>
      </c>
      <c r="K38" s="26">
        <f t="shared" si="1"/>
        <v>8589.31384552597</v>
      </c>
      <c r="L38" s="12">
        <f t="shared" si="2"/>
        <v>841838.65</v>
      </c>
      <c r="M38" s="12"/>
      <c r="N38" s="27" t="s">
        <v>22</v>
      </c>
      <c r="O38" s="28" t="s">
        <v>23</v>
      </c>
      <c r="P38"/>
      <c r="Q38"/>
      <c r="R38"/>
      <c r="S38"/>
      <c r="T38"/>
      <c r="U38"/>
      <c r="V38"/>
      <c r="W38"/>
      <c r="X38"/>
      <c r="Y38"/>
      <c r="Z38"/>
      <c r="AA38"/>
      <c r="AB38"/>
      <c r="AC38"/>
    </row>
    <row r="39" s="2" customFormat="1" ht="21" customHeight="1" spans="1:29">
      <c r="A39" s="9">
        <v>35</v>
      </c>
      <c r="B39" s="10" t="s">
        <v>34</v>
      </c>
      <c r="C39" s="15">
        <v>3003</v>
      </c>
      <c r="D39" s="10" t="s">
        <v>31</v>
      </c>
      <c r="E39" s="9" t="s">
        <v>21</v>
      </c>
      <c r="F39" s="10">
        <v>3</v>
      </c>
      <c r="G39" s="12">
        <v>95.54</v>
      </c>
      <c r="H39" s="13">
        <f t="shared" si="0"/>
        <v>19.38</v>
      </c>
      <c r="I39" s="13">
        <v>76.16</v>
      </c>
      <c r="J39" s="13">
        <v>6565</v>
      </c>
      <c r="K39" s="26">
        <f t="shared" si="1"/>
        <v>8235.55803571429</v>
      </c>
      <c r="L39" s="12">
        <f t="shared" si="2"/>
        <v>627220.1</v>
      </c>
      <c r="M39" s="12"/>
      <c r="N39" s="27" t="s">
        <v>22</v>
      </c>
      <c r="O39" s="28" t="s">
        <v>23</v>
      </c>
      <c r="P39"/>
      <c r="Q39"/>
      <c r="R39"/>
      <c r="S39"/>
      <c r="T39"/>
      <c r="U39"/>
      <c r="V39"/>
      <c r="W39"/>
      <c r="X39"/>
      <c r="Y39"/>
      <c r="Z39"/>
      <c r="AA39"/>
      <c r="AB39"/>
      <c r="AC39"/>
    </row>
    <row r="40" s="2" customFormat="1" ht="21" customHeight="1" spans="1:29">
      <c r="A40" s="10">
        <v>36</v>
      </c>
      <c r="B40" s="10" t="s">
        <v>34</v>
      </c>
      <c r="C40" s="15">
        <v>3101</v>
      </c>
      <c r="D40" s="10" t="s">
        <v>32</v>
      </c>
      <c r="E40" s="9" t="s">
        <v>21</v>
      </c>
      <c r="F40" s="10">
        <v>3</v>
      </c>
      <c r="G40" s="12">
        <v>106.97</v>
      </c>
      <c r="H40" s="13">
        <f t="shared" si="0"/>
        <v>21.7</v>
      </c>
      <c r="I40" s="13">
        <v>85.27</v>
      </c>
      <c r="J40" s="29">
        <v>5596</v>
      </c>
      <c r="K40" s="26">
        <f t="shared" si="1"/>
        <v>7020.10226339862</v>
      </c>
      <c r="L40" s="12">
        <f t="shared" si="2"/>
        <v>598604.12</v>
      </c>
      <c r="M40" s="12"/>
      <c r="N40" s="27" t="s">
        <v>22</v>
      </c>
      <c r="O40" s="28" t="s">
        <v>23</v>
      </c>
      <c r="P40"/>
      <c r="Q40"/>
      <c r="R40"/>
      <c r="S40"/>
      <c r="T40"/>
      <c r="U40"/>
      <c r="V40"/>
      <c r="W40"/>
      <c r="X40"/>
      <c r="Y40"/>
      <c r="Z40"/>
      <c r="AA40"/>
      <c r="AB40"/>
      <c r="AC40"/>
    </row>
    <row r="41" s="2" customFormat="1" ht="21" customHeight="1" spans="1:29">
      <c r="A41" s="9">
        <v>37</v>
      </c>
      <c r="B41" s="10" t="s">
        <v>34</v>
      </c>
      <c r="C41" s="15">
        <v>3102</v>
      </c>
      <c r="D41" s="10" t="s">
        <v>32</v>
      </c>
      <c r="E41" s="9" t="s">
        <v>21</v>
      </c>
      <c r="F41" s="10">
        <v>3</v>
      </c>
      <c r="G41" s="12">
        <v>122.95</v>
      </c>
      <c r="H41" s="13">
        <f t="shared" si="0"/>
        <v>24.94</v>
      </c>
      <c r="I41" s="13">
        <v>98.01</v>
      </c>
      <c r="J41" s="13">
        <v>6829</v>
      </c>
      <c r="K41" s="26">
        <f t="shared" si="1"/>
        <v>8566.73349658198</v>
      </c>
      <c r="L41" s="12">
        <f t="shared" si="2"/>
        <v>839625.55</v>
      </c>
      <c r="M41" s="12"/>
      <c r="N41" s="27" t="s">
        <v>22</v>
      </c>
      <c r="O41" s="28" t="s">
        <v>23</v>
      </c>
      <c r="P41"/>
      <c r="Q41"/>
      <c r="R41"/>
      <c r="S41"/>
      <c r="T41"/>
      <c r="U41"/>
      <c r="V41"/>
      <c r="W41"/>
      <c r="X41"/>
      <c r="Y41"/>
      <c r="Z41"/>
      <c r="AA41"/>
      <c r="AB41"/>
      <c r="AC41"/>
    </row>
    <row r="42" s="2" customFormat="1" ht="21" customHeight="1" spans="1:29">
      <c r="A42" s="10">
        <v>38</v>
      </c>
      <c r="B42" s="10" t="s">
        <v>34</v>
      </c>
      <c r="C42" s="15">
        <v>3103</v>
      </c>
      <c r="D42" s="10" t="s">
        <v>32</v>
      </c>
      <c r="E42" s="9" t="s">
        <v>21</v>
      </c>
      <c r="F42" s="10">
        <v>3</v>
      </c>
      <c r="G42" s="12">
        <v>95.54</v>
      </c>
      <c r="H42" s="13">
        <f t="shared" si="0"/>
        <v>19.38</v>
      </c>
      <c r="I42" s="13">
        <v>76.16</v>
      </c>
      <c r="J42" s="13">
        <v>6749</v>
      </c>
      <c r="K42" s="26">
        <f t="shared" si="1"/>
        <v>8466.37946428572</v>
      </c>
      <c r="L42" s="12">
        <f t="shared" si="2"/>
        <v>644799.46</v>
      </c>
      <c r="M42" s="12"/>
      <c r="N42" s="27" t="s">
        <v>22</v>
      </c>
      <c r="O42" s="28" t="s">
        <v>23</v>
      </c>
      <c r="P42"/>
      <c r="Q42"/>
      <c r="R42"/>
      <c r="S42"/>
      <c r="T42"/>
      <c r="U42"/>
      <c r="V42"/>
      <c r="W42"/>
      <c r="X42"/>
      <c r="Y42"/>
      <c r="Z42"/>
      <c r="AA42"/>
      <c r="AB42"/>
      <c r="AC42"/>
    </row>
    <row r="43" s="2" customFormat="1" ht="21" customHeight="1" spans="1:29">
      <c r="A43" s="9">
        <v>39</v>
      </c>
      <c r="B43" s="10" t="s">
        <v>34</v>
      </c>
      <c r="C43" s="15">
        <v>3202</v>
      </c>
      <c r="D43" s="10" t="s">
        <v>33</v>
      </c>
      <c r="E43" s="9" t="s">
        <v>21</v>
      </c>
      <c r="F43" s="10">
        <v>3</v>
      </c>
      <c r="G43" s="12">
        <v>122.95</v>
      </c>
      <c r="H43" s="13">
        <f t="shared" si="0"/>
        <v>24.94</v>
      </c>
      <c r="I43" s="13">
        <v>98.01</v>
      </c>
      <c r="J43" s="13">
        <v>6716</v>
      </c>
      <c r="K43" s="26">
        <f t="shared" si="1"/>
        <v>8424.97908376696</v>
      </c>
      <c r="L43" s="12">
        <f t="shared" si="2"/>
        <v>825732.2</v>
      </c>
      <c r="M43" s="12"/>
      <c r="N43" s="27" t="s">
        <v>22</v>
      </c>
      <c r="O43" s="28" t="s">
        <v>23</v>
      </c>
      <c r="P43"/>
      <c r="Q43"/>
      <c r="R43"/>
      <c r="S43"/>
      <c r="T43"/>
      <c r="U43"/>
      <c r="V43"/>
      <c r="W43"/>
      <c r="X43"/>
      <c r="Y43"/>
      <c r="Z43"/>
      <c r="AA43"/>
      <c r="AB43"/>
      <c r="AC43"/>
    </row>
    <row r="44" s="2" customFormat="1" ht="21" customHeight="1" spans="1:29">
      <c r="A44" s="9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/>
      <c r="Q44"/>
      <c r="R44"/>
      <c r="S44"/>
      <c r="T44"/>
      <c r="U44"/>
      <c r="V44"/>
      <c r="W44"/>
      <c r="X44"/>
      <c r="Y44"/>
      <c r="Z44"/>
      <c r="AA44"/>
      <c r="AB44"/>
      <c r="AC44"/>
    </row>
    <row r="45" s="2" customFormat="1" ht="21" customHeight="1" spans="1:29">
      <c r="A45" s="10"/>
      <c r="B45" s="10"/>
      <c r="C45" s="15"/>
      <c r="D45" s="10"/>
      <c r="E45" s="9"/>
      <c r="F45" s="10"/>
      <c r="G45" s="12"/>
      <c r="H45" s="13"/>
      <c r="I45" s="13"/>
      <c r="J45" s="29"/>
      <c r="K45" s="26"/>
      <c r="L45" s="12"/>
      <c r="M45" s="12"/>
      <c r="N45" s="27"/>
      <c r="O45" s="28"/>
      <c r="P45"/>
      <c r="Q45"/>
      <c r="R45"/>
      <c r="S45"/>
      <c r="T45"/>
      <c r="U45"/>
      <c r="V45"/>
      <c r="W45"/>
      <c r="X45"/>
      <c r="Y45"/>
      <c r="Z45"/>
      <c r="AA45"/>
      <c r="AB45"/>
      <c r="AC45"/>
    </row>
    <row r="46" s="2" customFormat="1" ht="21" customHeight="1" spans="1:29">
      <c r="A46" s="9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/>
      <c r="Q46"/>
      <c r="R46"/>
      <c r="S46"/>
      <c r="T46"/>
      <c r="U46"/>
      <c r="V46"/>
      <c r="W46"/>
      <c r="X46"/>
      <c r="Y46"/>
      <c r="Z46"/>
      <c r="AA46"/>
      <c r="AB46"/>
      <c r="AC46"/>
    </row>
    <row r="47" s="2" customFormat="1" ht="21" customHeight="1" spans="1:29">
      <c r="A47" s="10"/>
      <c r="B47" s="10"/>
      <c r="C47" s="15"/>
      <c r="D47" s="10"/>
      <c r="E47" s="9"/>
      <c r="F47" s="10"/>
      <c r="G47" s="12"/>
      <c r="H47" s="13"/>
      <c r="I47" s="13"/>
      <c r="J47" s="13"/>
      <c r="K47" s="26"/>
      <c r="L47" s="12"/>
      <c r="M47" s="12"/>
      <c r="N47" s="27"/>
      <c r="O47" s="28"/>
      <c r="P47"/>
      <c r="Q47"/>
      <c r="R47"/>
      <c r="S47"/>
      <c r="T47"/>
      <c r="U47"/>
      <c r="V47"/>
      <c r="W47"/>
      <c r="X47"/>
      <c r="Y47"/>
      <c r="Z47"/>
      <c r="AA47"/>
      <c r="AB47"/>
      <c r="AC47"/>
    </row>
    <row r="48" s="2" customFormat="1" ht="21" customHeight="1" spans="1:29">
      <c r="A48" s="10"/>
      <c r="B48" s="10"/>
      <c r="C48" s="15"/>
      <c r="D48" s="10"/>
      <c r="E48" s="9"/>
      <c r="F48" s="10"/>
      <c r="G48" s="12"/>
      <c r="H48" s="13"/>
      <c r="I48" s="13"/>
      <c r="J48" s="13"/>
      <c r="K48" s="26"/>
      <c r="L48" s="12"/>
      <c r="M48" s="12"/>
      <c r="N48" s="27"/>
      <c r="O48" s="28"/>
      <c r="P48"/>
      <c r="Q48"/>
      <c r="R48"/>
      <c r="S48"/>
      <c r="T48"/>
      <c r="U48"/>
      <c r="V48"/>
      <c r="W48"/>
      <c r="X48"/>
      <c r="Y48"/>
      <c r="Z48"/>
      <c r="AA48"/>
      <c r="AB48"/>
      <c r="AC48"/>
    </row>
    <row r="49" s="2" customFormat="1" ht="21" customHeight="1" spans="1:29">
      <c r="A49" s="9"/>
      <c r="B49" s="10"/>
      <c r="C49" s="15"/>
      <c r="D49" s="10"/>
      <c r="E49" s="9"/>
      <c r="F49" s="10"/>
      <c r="G49" s="12"/>
      <c r="H49" s="13"/>
      <c r="I49" s="13"/>
      <c r="J49" s="13"/>
      <c r="K49" s="26"/>
      <c r="L49" s="12"/>
      <c r="M49" s="12"/>
      <c r="N49" s="27"/>
      <c r="O49" s="28"/>
      <c r="P49"/>
      <c r="Q49"/>
      <c r="R49"/>
      <c r="S49"/>
      <c r="T49"/>
      <c r="U49"/>
      <c r="V49"/>
      <c r="W49"/>
      <c r="X49"/>
      <c r="Y49"/>
      <c r="Z49"/>
      <c r="AA49"/>
      <c r="AB49"/>
      <c r="AC49"/>
    </row>
    <row r="50" s="2" customFormat="1" ht="21" customHeight="1" spans="1:29">
      <c r="A50" s="17" t="s">
        <v>42</v>
      </c>
      <c r="B50" s="17"/>
      <c r="C50" s="17"/>
      <c r="D50" s="17"/>
      <c r="E50" s="17"/>
      <c r="F50" s="17"/>
      <c r="G50" s="18">
        <f t="shared" ref="G50:I50" si="3">SUM(G5:G49)</f>
        <v>4070.59</v>
      </c>
      <c r="H50" s="18">
        <f t="shared" si="3"/>
        <v>829.95</v>
      </c>
      <c r="I50" s="18">
        <f t="shared" si="3"/>
        <v>3240.64</v>
      </c>
      <c r="J50" s="18">
        <f>+L50/G50</f>
        <v>6570.93745378434</v>
      </c>
      <c r="K50" s="26">
        <f>+L50/I50</f>
        <v>8253.79933901945</v>
      </c>
      <c r="L50" s="12">
        <f>SUM(L5:L49)</f>
        <v>26747592.29</v>
      </c>
      <c r="M50" s="12"/>
      <c r="N50" s="27"/>
      <c r="O50" s="27"/>
      <c r="P50"/>
      <c r="Q50"/>
      <c r="R50"/>
      <c r="S50"/>
      <c r="T50"/>
      <c r="U50"/>
      <c r="V50"/>
      <c r="W50"/>
      <c r="X50"/>
      <c r="Y50"/>
      <c r="Z50"/>
      <c r="AA50"/>
      <c r="AB50"/>
      <c r="AC50"/>
    </row>
    <row r="51" s="2" customFormat="1" ht="32" customHeight="1" spans="1:29">
      <c r="A51" s="19" t="s">
        <v>43</v>
      </c>
      <c r="B51" s="19"/>
      <c r="C51" s="19"/>
      <c r="D51" s="19"/>
      <c r="E51" s="19"/>
      <c r="F51" s="19"/>
      <c r="G51" s="19"/>
      <c r="H51" s="19"/>
      <c r="I51" s="19"/>
      <c r="J51" s="19"/>
      <c r="K51" s="17"/>
      <c r="L51" s="19"/>
      <c r="M51" s="19"/>
      <c r="N51" s="19"/>
      <c r="O51" s="19"/>
      <c r="P51"/>
      <c r="Q51"/>
      <c r="R51"/>
      <c r="S51"/>
      <c r="T51"/>
      <c r="U51"/>
      <c r="V51"/>
      <c r="W51"/>
      <c r="X51"/>
      <c r="Y51"/>
      <c r="Z51"/>
      <c r="AA51"/>
      <c r="AB51"/>
      <c r="AC51"/>
    </row>
    <row r="52" s="2" customFormat="1" ht="65" customHeight="1" spans="1:29">
      <c r="A52" s="20" t="s">
        <v>44</v>
      </c>
      <c r="B52" s="20"/>
      <c r="C52" s="20"/>
      <c r="D52" s="20"/>
      <c r="E52" s="20"/>
      <c r="F52" s="20"/>
      <c r="G52" s="20"/>
      <c r="H52" s="20"/>
      <c r="I52" s="20"/>
      <c r="J52" s="30"/>
      <c r="K52" s="20"/>
      <c r="L52" s="20"/>
      <c r="M52" s="20"/>
      <c r="N52" s="20"/>
      <c r="O52" s="20"/>
      <c r="P52"/>
      <c r="Q52"/>
      <c r="R52"/>
      <c r="S52"/>
      <c r="T52"/>
      <c r="U52"/>
      <c r="V52"/>
      <c r="W52"/>
      <c r="X52"/>
      <c r="Y52"/>
      <c r="Z52"/>
      <c r="AA52"/>
      <c r="AB52"/>
      <c r="AC52"/>
    </row>
    <row r="53" s="2" customFormat="1" ht="21" customHeight="1" spans="1:29">
      <c r="A53" s="21" t="s">
        <v>45</v>
      </c>
      <c r="B53" s="21"/>
      <c r="C53" s="21"/>
      <c r="D53" s="21"/>
      <c r="E53" s="21"/>
      <c r="F53" s="21"/>
      <c r="G53" s="21"/>
      <c r="H53" s="21"/>
      <c r="I53" s="21"/>
      <c r="J53" s="21"/>
      <c r="K53" s="21" t="s">
        <v>46</v>
      </c>
      <c r="L53" s="21"/>
      <c r="M53" s="21"/>
      <c r="N53" s="22"/>
      <c r="O53" s="22"/>
      <c r="P53"/>
      <c r="Q53"/>
      <c r="R53"/>
      <c r="S53"/>
      <c r="T53"/>
      <c r="U53"/>
      <c r="V53"/>
      <c r="W53"/>
      <c r="X53"/>
      <c r="Y53"/>
      <c r="Z53"/>
      <c r="AA53"/>
      <c r="AB53"/>
      <c r="AC53"/>
    </row>
    <row r="54" s="2" customFormat="1" ht="21" customHeight="1" spans="1:29">
      <c r="A54" s="21" t="s">
        <v>47</v>
      </c>
      <c r="B54" s="21"/>
      <c r="C54" s="21"/>
      <c r="D54" s="21"/>
      <c r="E54" s="21"/>
      <c r="F54" s="22"/>
      <c r="G54" s="22"/>
      <c r="H54" s="22"/>
      <c r="I54" s="22"/>
      <c r="J54" s="22"/>
      <c r="K54" s="21" t="s">
        <v>48</v>
      </c>
      <c r="L54" s="21"/>
      <c r="M54" s="21"/>
      <c r="N54" s="22"/>
      <c r="O54" s="22"/>
      <c r="P54"/>
      <c r="Q54"/>
      <c r="R54"/>
      <c r="S54"/>
      <c r="T54"/>
      <c r="U54"/>
      <c r="V54"/>
      <c r="W54"/>
      <c r="X54"/>
      <c r="Y54"/>
      <c r="Z54"/>
      <c r="AA54"/>
      <c r="AB54"/>
      <c r="AC54"/>
    </row>
    <row r="55" s="2" customFormat="1" ht="21" customHeight="1" spans="1:29">
      <c r="A55" s="21" t="s">
        <v>49</v>
      </c>
      <c r="B55" s="21"/>
      <c r="C55" s="21"/>
      <c r="D55" s="21"/>
      <c r="E55" s="21"/>
      <c r="P55"/>
      <c r="Q55"/>
      <c r="R55"/>
      <c r="S55"/>
      <c r="T55"/>
      <c r="U55"/>
      <c r="V55"/>
      <c r="W55"/>
      <c r="X55"/>
      <c r="Y55"/>
      <c r="Z55"/>
      <c r="AA55"/>
      <c r="AB55"/>
      <c r="AC55"/>
    </row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37" customHeight="1"/>
    <row r="72" ht="5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51" customHeight="1"/>
    <row r="102" ht="66" customHeight="1"/>
    <row r="103" ht="21" customHeight="1"/>
    <row r="104" ht="21" customHeight="1"/>
    <row r="105" ht="21" customHeight="1"/>
    <row r="106" ht="21" customHeight="1"/>
    <row r="107" ht="35" customHeight="1"/>
    <row r="108" ht="65" customHeight="1"/>
    <row r="109" ht="42" customHeight="1"/>
    <row r="110" ht="25" customHeight="1"/>
    <row r="111" ht="21" customHeight="1"/>
    <row r="112" ht="21" customHeight="1"/>
    <row r="113" ht="21" customHeight="1"/>
    <row r="114" ht="21" customHeight="1"/>
    <row r="115" ht="37" customHeight="1"/>
    <row r="116" ht="66" customHeight="1"/>
    <row r="117" ht="24" customHeight="1"/>
    <row r="118" ht="32" customHeight="1"/>
    <row r="119" ht="18" customHeight="1"/>
  </sheetData>
  <autoFilter xmlns:etc="http://www.wps.cn/officeDocument/2017/etCustomData" ref="A4:O55" etc:filterBottomFollowUsedRange="0">
    <extLst/>
  </autoFilter>
  <mergeCells count="10">
    <mergeCell ref="A1:B1"/>
    <mergeCell ref="A2:O2"/>
    <mergeCell ref="A50:F50"/>
    <mergeCell ref="A51:O51"/>
    <mergeCell ref="A52:O52"/>
    <mergeCell ref="A53:E53"/>
    <mergeCell ref="K53:L53"/>
    <mergeCell ref="A54:E54"/>
    <mergeCell ref="K54:L54"/>
    <mergeCell ref="A55:E55"/>
  </mergeCells>
  <printOptions horizontalCentered="1"/>
  <pageMargins left="0.196527777777778" right="0.393055555555556" top="0.156944444444444" bottom="0.275" header="0.118055555555556" footer="0.196527777777778"/>
  <pageSetup paperSize="9" scale="9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5.26备案价1.2#申请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2023-08-30T03:27:00Z</dcterms:created>
  <dcterms:modified xsi:type="dcterms:W3CDTF">2025-05-27T03:04:45Z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098F32040E234C5AB9D5D8C75701EC79_12</vt:lpwstr>
  </property>
  <property fmtid="{D5CDD505-2E9C-101B-9397-08002B2CF9AE}" pid="3" name="KSOProductBuildVer">
    <vt:lpwstr>2052-12.1.0.21171</vt:lpwstr>
  </property>
</Properties>
</file>