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<sst xmlns="http://schemas.openxmlformats.org/spreadsheetml/2006/main" count="64" uniqueCount="31">
  <si>
    <t>附件2</t>
  </si>
  <si>
    <t>清远市新建商品住房销售价格备案表</t>
  </si>
  <si>
    <t>房地产开发企业名称或中介服务机构名称：清远市清新区壹鸣企业管理有限公司</t>
  </si>
  <si>
    <t>项目(楼盘)名称：水岸鸣轩3栋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</si>
  <si>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</si>
  <si>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</si>
  <si>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</si>
  <si>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</si>
  <si>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</si>
  <si>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</si>
  <si>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</si>
  <si>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</si>
  <si>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</si>
  <si>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</si>
  <si>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</si>
  <si>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</si>
  <si>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</si>
  <si>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</si>
  <si>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</si>
  <si>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</t>
  </si>
  <si>
    <t>三房两厅两卫</t>
  </si>
  <si>
    <t>未售</t>
  </si>
  <si>
    <t>本楼栋总面积/均价</t>
  </si>
  <si>
    <t xml:space="preserve">   本栋销售住宅共：12套，销售住宅总建筑面积：1232.6㎡，套内面积：958.92㎡，分摊面积：273.68㎡，销售均价：5522.69元/㎡（建筑面积）。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</si>
  <si>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</si>
  <si>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</si>
  <si>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</t>
  </si>
  <si>
    <t>黄丽嫦</t>
  </si>
  <si>
    <t>价格举报投诉电话：12345</t>
  </si>
  <si>
    <t>企业投诉电话：0763-5887868</t>
  </si>
  <si>
    <t>本表一式两份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</si>
</sst>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Times New Roman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2" borderId="10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/>
    </xf>
    <xf numFmtId="0" fontId="2" fillId="0" borderId="0" xfId="9">
      <alignment vertical="center"/>
    </xf>
    <xf numFmtId="0" fontId="3" fillId="0" borderId="0" xfId="9" applyFont="1" applyBorder="1" applyAlignment="1">
      <alignment horizontal="center" vertical="center"/>
    </xf>
    <xf numFmtId="0" fontId="4" fillId="0" borderId="0" xfId="9" applyFont="1" applyBorder="1" applyAlignment="1">
      <alignment horizontal="center" vertical="center"/>
    </xf>
    <xf numFmtId="0" fontId="5" fillId="0" borderId="0" xfId="9" applyFont="1" applyBorder="1" applyAlignment="1">
      <alignment vertical="center"/>
    </xf>
    <xf numFmtId="177" fontId="5" fillId="0" borderId="0" xfId="9" applyNumberFormat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2" xfId="9" applyFont="1" applyBorder="1" applyAlignment="1">
      <alignment horizontal="left" vertical="top" wrapText="1"/>
    </xf>
    <xf numFmtId="0" fontId="2" fillId="0" borderId="2" xfId="9" applyFont="1" applyBorder="1" applyAlignment="1">
      <alignment horizontal="left" vertical="center"/>
    </xf>
    <xf numFmtId="0" fontId="10" fillId="0" borderId="0" xfId="9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2" borderId="0" xfId="9" applyFont="1" applyFill="1" applyAlignment="1">
      <alignment horizontal="left" vertical="center" wrapText="1"/>
    </xf>
    <xf numFmtId="0" fontId="10" fillId="0" borderId="0" xfId="9" applyFont="1" applyAlignment="1">
      <alignment vertical="center" wrapText="1"/>
    </xf>
    <xf numFmtId="0" fontId="10" fillId="2" borderId="0" xfId="9" applyFont="1" applyFill="1" applyAlignment="1">
      <alignment vertical="center" wrapText="1"/>
    </xf>
    <xf numFmtId="0" fontId="2" fillId="0" borderId="0" xfId="9" applyFont="1" applyAlignment="1">
      <alignment horizontal="center" vertical="center"/>
    </xf>
    <xf numFmtId="0" fontId="2" fillId="2" borderId="0" xfId="9" applyFont="1" applyFill="1" applyAlignment="1">
      <alignment horizontal="center" vertical="center"/>
    </xf>
    <xf numFmtId="177" fontId="4" fillId="0" borderId="0" xfId="9" applyNumberFormat="1" applyFont="1" applyBorder="1" applyAlignment="1">
      <alignment horizontal="center" vertical="center"/>
    </xf>
    <xf numFmtId="176" fontId="4" fillId="0" borderId="0" xfId="9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2" xfId="9" applyNumberFormat="1" applyFont="1" applyBorder="1" applyAlignment="1">
      <alignment horizontal="center" vertical="center"/>
    </xf>
    <xf numFmtId="177" fontId="2" fillId="0" borderId="2" xfId="9" applyNumberFormat="1" applyFont="1" applyBorder="1" applyAlignment="1">
      <alignment horizontal="left" vertical="center"/>
    </xf>
    <xf numFmtId="176" fontId="2" fillId="0" borderId="2" xfId="9" applyNumberFormat="1" applyFont="1" applyBorder="1" applyAlignment="1">
      <alignment horizontal="left" vertical="center"/>
    </xf>
    <xf numFmtId="177" fontId="10" fillId="0" borderId="0" xfId="9" applyNumberFormat="1" applyFont="1" applyAlignment="1">
      <alignment horizontal="center" vertical="center" wrapText="1"/>
    </xf>
    <xf numFmtId="177" fontId="10" fillId="0" borderId="0" xfId="9" applyNumberFormat="1" applyFont="1" applyAlignment="1">
      <alignment vertical="center" wrapText="1"/>
    </xf>
    <xf numFmtId="176" fontId="10" fillId="0" borderId="0" xfId="9" applyNumberFormat="1" applyFont="1" applyAlignment="1">
      <alignment vertical="center" wrapText="1"/>
    </xf>
    <xf numFmtId="177" fontId="10" fillId="0" borderId="0" xfId="9" applyNumberFormat="1" applyFont="1" applyAlignment="1">
      <alignment horizontal="left" vertical="center" wrapText="1"/>
    </xf>
    <xf numFmtId="177" fontId="2" fillId="0" borderId="0" xfId="9" applyNumberFormat="1" applyFont="1" applyAlignment="1">
      <alignment horizontal="center" vertical="center"/>
    </xf>
    <xf numFmtId="176" fontId="2" fillId="0" borderId="0" xfId="9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R18" sqref="R18"/>
    </sheetView>
  </sheetViews>
  <sheetFormatPr defaultColWidth="9" defaultRowHeight="14.25"/>
  <cols>
    <col min="1" max="1" width="7.75" customWidth="1"/>
    <col min="2" max="2" width="8.5" customWidth="1"/>
    <col min="3" max="4" width="7.875" customWidth="1"/>
    <col min="5" max="5" width="12.625" customWidth="1"/>
    <col min="6" max="6" width="6.25" customWidth="1"/>
    <col min="7" max="7" width="9.625" customWidth="1"/>
    <col min="8" max="8" width="9.75" customWidth="1"/>
    <col min="9" max="9" width="9.5" customWidth="1"/>
    <col min="10" max="10" width="10.375" customWidth="1"/>
    <col min="11" max="11" width="13.125" customWidth="1"/>
    <col min="12" max="12" width="13.75" customWidth="1"/>
    <col min="14" max="14" width="8.125" customWidth="1"/>
    <col min="15" max="15" width="6.25" customWidth="1"/>
  </cols>
  <sheetData>
    <row r="1" ht="15.75" spans="1:15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3.25" customHeight="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30"/>
      <c r="K2" s="30"/>
      <c r="L2" s="31"/>
      <c r="M2" s="6"/>
      <c r="N2" s="6"/>
      <c r="O2" s="6"/>
    </row>
    <row r="3" ht="20.1" customHeight="1" spans="1:15">
      <c r="A3" s="7" t="s">
        <v>2</v>
      </c>
      <c r="B3" s="8"/>
      <c r="C3" s="8"/>
      <c r="D3" s="8"/>
      <c r="E3" s="8"/>
      <c r="F3" s="8"/>
      <c r="G3" s="8"/>
      <c r="H3" s="8"/>
      <c r="I3" s="8"/>
      <c r="J3" s="8" t="s">
        <v>3</v>
      </c>
      <c r="K3" s="8"/>
      <c r="L3" s="8"/>
      <c r="M3" s="8"/>
      <c r="N3" s="8"/>
      <c r="O3" s="8"/>
    </row>
    <row r="4" ht="17.25" customHeight="1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32" t="s">
        <v>13</v>
      </c>
      <c r="K4" s="32" t="s">
        <v>14</v>
      </c>
      <c r="L4" s="33" t="s">
        <v>15</v>
      </c>
      <c r="M4" s="10" t="s">
        <v>16</v>
      </c>
      <c r="N4" s="10" t="s">
        <v>17</v>
      </c>
      <c r="O4" s="9" t="s">
        <v>18</v>
      </c>
    </row>
    <row r="5" ht="12.75" customHeight="1" spans="1:15">
      <c r="A5" s="9"/>
      <c r="B5" s="10"/>
      <c r="C5" s="10"/>
      <c r="D5" s="10"/>
      <c r="E5" s="10"/>
      <c r="F5" s="10"/>
      <c r="G5" s="10"/>
      <c r="H5" s="10"/>
      <c r="I5" s="10"/>
      <c r="J5" s="32"/>
      <c r="K5" s="32"/>
      <c r="L5" s="33"/>
      <c r="M5" s="10"/>
      <c r="N5" s="10"/>
      <c r="O5" s="9"/>
    </row>
    <row r="6" s="1" customFormat="1" ht="16.5" customHeight="1" spans="1:15">
      <c r="A6" s="11">
        <f t="shared" ref="A6:A17" si="0">ROW()-5</f>
        <v>1</v>
      </c>
      <c r="B6" s="12" t="s">
        <v>19</v>
      </c>
      <c r="C6" s="12">
        <v>1704</v>
      </c>
      <c r="D6" s="12">
        <v>17</v>
      </c>
      <c r="E6" s="20" t="s">
        <v>20</v>
      </c>
      <c r="F6" s="12">
        <v>3</v>
      </c>
      <c r="G6" s="21">
        <v>104.08</v>
      </c>
      <c r="H6" s="21">
        <v>23.11</v>
      </c>
      <c r="I6" s="34">
        <v>80.97</v>
      </c>
      <c r="J6" s="35">
        <v>5600</v>
      </c>
      <c r="K6" s="21">
        <f t="shared" ref="K6:K18" si="1">L6/I6</f>
        <v>7198.32036556749</v>
      </c>
      <c r="L6" s="34">
        <f t="shared" ref="L6:L17" si="2">J6*G6</f>
        <v>582848</v>
      </c>
      <c r="M6" s="49"/>
      <c r="N6" s="50" t="s">
        <v>21</v>
      </c>
      <c r="O6" s="51"/>
    </row>
    <row r="7" s="1" customFormat="1" ht="16.5" customHeight="1" spans="1:15">
      <c r="A7" s="11">
        <f t="shared" si="0"/>
        <v>2</v>
      </c>
      <c r="B7" s="12" t="s">
        <v>19</v>
      </c>
      <c r="C7" s="13">
        <v>1804</v>
      </c>
      <c r="D7" s="12">
        <v>18</v>
      </c>
      <c r="E7" s="20" t="s">
        <v>20</v>
      </c>
      <c r="F7" s="12">
        <v>3</v>
      </c>
      <c r="G7" s="21">
        <v>104.08</v>
      </c>
      <c r="H7" s="21">
        <v>23.11</v>
      </c>
      <c r="I7" s="34">
        <v>80.97</v>
      </c>
      <c r="J7" s="35">
        <v>5770</v>
      </c>
      <c r="K7" s="21">
        <f t="shared" si="1"/>
        <v>7416.84080523651</v>
      </c>
      <c r="L7" s="34">
        <f t="shared" si="2"/>
        <v>600541.6</v>
      </c>
      <c r="M7" s="49"/>
      <c r="N7" s="52" t="s">
        <v>21</v>
      </c>
      <c r="O7" s="51"/>
    </row>
    <row r="8" s="1" customFormat="1" ht="16.5" customHeight="1" spans="1:15">
      <c r="A8" s="14">
        <f t="shared" si="0"/>
        <v>3</v>
      </c>
      <c r="B8" s="13" t="s">
        <v>19</v>
      </c>
      <c r="C8" s="13">
        <v>2002</v>
      </c>
      <c r="D8" s="13">
        <v>20</v>
      </c>
      <c r="E8" s="22" t="s">
        <v>20</v>
      </c>
      <c r="F8" s="13">
        <v>3</v>
      </c>
      <c r="G8" s="23">
        <v>89.58</v>
      </c>
      <c r="H8" s="23">
        <v>19.89</v>
      </c>
      <c r="I8" s="36">
        <v>69.69</v>
      </c>
      <c r="J8" s="37">
        <v>6570</v>
      </c>
      <c r="K8" s="23">
        <f t="shared" si="1"/>
        <v>8445.12268618166</v>
      </c>
      <c r="L8" s="36">
        <f t="shared" si="2"/>
        <v>588540.6</v>
      </c>
      <c r="M8" s="53"/>
      <c r="N8" s="52" t="s">
        <v>21</v>
      </c>
      <c r="O8" s="51"/>
    </row>
    <row r="9" s="1" customFormat="1" ht="16.5" customHeight="1" spans="1:15">
      <c r="A9" s="11">
        <f t="shared" si="0"/>
        <v>4</v>
      </c>
      <c r="B9" s="12" t="s">
        <v>19</v>
      </c>
      <c r="C9" s="12">
        <v>2004</v>
      </c>
      <c r="D9" s="12">
        <v>20</v>
      </c>
      <c r="E9" s="20" t="s">
        <v>20</v>
      </c>
      <c r="F9" s="12">
        <v>3</v>
      </c>
      <c r="G9" s="21">
        <v>104.08</v>
      </c>
      <c r="H9" s="21">
        <v>23.11</v>
      </c>
      <c r="I9" s="34">
        <v>80.97</v>
      </c>
      <c r="J9" s="35">
        <v>5600</v>
      </c>
      <c r="K9" s="21">
        <f t="shared" si="1"/>
        <v>7198.32036556749</v>
      </c>
      <c r="L9" s="34">
        <f t="shared" si="2"/>
        <v>582848</v>
      </c>
      <c r="M9" s="49"/>
      <c r="N9" s="50" t="s">
        <v>21</v>
      </c>
      <c r="O9" s="51"/>
    </row>
    <row r="10" s="1" customFormat="1" ht="16.5" customHeight="1" spans="1:15">
      <c r="A10" s="11">
        <f t="shared" si="0"/>
        <v>5</v>
      </c>
      <c r="B10" s="12" t="s">
        <v>19</v>
      </c>
      <c r="C10" s="12">
        <v>2104</v>
      </c>
      <c r="D10" s="12">
        <v>21</v>
      </c>
      <c r="E10" s="20" t="s">
        <v>20</v>
      </c>
      <c r="F10" s="12">
        <v>3</v>
      </c>
      <c r="G10" s="21">
        <v>104.08</v>
      </c>
      <c r="H10" s="21">
        <v>23.11</v>
      </c>
      <c r="I10" s="34">
        <v>80.97</v>
      </c>
      <c r="J10" s="35">
        <v>5600</v>
      </c>
      <c r="K10" s="21">
        <f t="shared" si="1"/>
        <v>7198.32036556749</v>
      </c>
      <c r="L10" s="34">
        <f t="shared" si="2"/>
        <v>582848</v>
      </c>
      <c r="M10" s="49"/>
      <c r="N10" s="50" t="s">
        <v>21</v>
      </c>
      <c r="O10" s="51"/>
    </row>
    <row r="11" s="1" customFormat="1" ht="16.5" customHeight="1" spans="1:15">
      <c r="A11" s="11">
        <f t="shared" si="0"/>
        <v>6</v>
      </c>
      <c r="B11" s="12" t="s">
        <v>19</v>
      </c>
      <c r="C11" s="12">
        <v>2203</v>
      </c>
      <c r="D11" s="12">
        <v>22</v>
      </c>
      <c r="E11" s="20" t="s">
        <v>20</v>
      </c>
      <c r="F11" s="12">
        <v>3</v>
      </c>
      <c r="G11" s="21">
        <v>103.05</v>
      </c>
      <c r="H11" s="21">
        <v>22.88</v>
      </c>
      <c r="I11" s="34">
        <v>80.17</v>
      </c>
      <c r="J11" s="35">
        <v>5600</v>
      </c>
      <c r="K11" s="21">
        <f t="shared" si="1"/>
        <v>7198.20381688911</v>
      </c>
      <c r="L11" s="34">
        <f t="shared" si="2"/>
        <v>577080</v>
      </c>
      <c r="M11" s="49"/>
      <c r="N11" s="50" t="s">
        <v>21</v>
      </c>
      <c r="O11" s="51"/>
    </row>
    <row r="12" s="1" customFormat="1" ht="16.5" customHeight="1" spans="1:15">
      <c r="A12" s="11">
        <f t="shared" si="0"/>
        <v>7</v>
      </c>
      <c r="B12" s="12" t="s">
        <v>19</v>
      </c>
      <c r="C12" s="12">
        <v>2304</v>
      </c>
      <c r="D12" s="12">
        <v>23</v>
      </c>
      <c r="E12" s="20" t="s">
        <v>20</v>
      </c>
      <c r="F12" s="12">
        <v>3</v>
      </c>
      <c r="G12" s="21">
        <v>104.08</v>
      </c>
      <c r="H12" s="21">
        <v>23.11</v>
      </c>
      <c r="I12" s="34">
        <v>80.97</v>
      </c>
      <c r="J12" s="35">
        <v>5600</v>
      </c>
      <c r="K12" s="21">
        <f t="shared" si="1"/>
        <v>7198.32036556749</v>
      </c>
      <c r="L12" s="34">
        <f t="shared" si="2"/>
        <v>582848</v>
      </c>
      <c r="M12" s="49"/>
      <c r="N12" s="50" t="s">
        <v>21</v>
      </c>
      <c r="O12" s="51"/>
    </row>
    <row r="13" s="1" customFormat="1" ht="16.5" customHeight="1" spans="1:15">
      <c r="A13" s="11">
        <f t="shared" si="0"/>
        <v>8</v>
      </c>
      <c r="B13" s="12" t="s">
        <v>19</v>
      </c>
      <c r="C13" s="12">
        <v>2503</v>
      </c>
      <c r="D13" s="12">
        <v>25</v>
      </c>
      <c r="E13" s="20" t="s">
        <v>20</v>
      </c>
      <c r="F13" s="12">
        <v>3</v>
      </c>
      <c r="G13" s="21">
        <v>103.05</v>
      </c>
      <c r="H13" s="21">
        <v>22.88</v>
      </c>
      <c r="I13" s="34">
        <v>80.17</v>
      </c>
      <c r="J13" s="35">
        <v>5155.55555555556</v>
      </c>
      <c r="K13" s="21">
        <f t="shared" si="1"/>
        <v>6626.9177996757</v>
      </c>
      <c r="L13" s="34">
        <f t="shared" si="2"/>
        <v>531280</v>
      </c>
      <c r="M13" s="49"/>
      <c r="N13" s="50" t="s">
        <v>21</v>
      </c>
      <c r="O13" s="51"/>
    </row>
    <row r="14" s="1" customFormat="1" ht="16.5" customHeight="1" spans="1:15">
      <c r="A14" s="11">
        <f t="shared" si="0"/>
        <v>9</v>
      </c>
      <c r="B14" s="13" t="s">
        <v>19</v>
      </c>
      <c r="C14" s="13">
        <v>2504</v>
      </c>
      <c r="D14" s="12">
        <v>25</v>
      </c>
      <c r="E14" s="20" t="s">
        <v>20</v>
      </c>
      <c r="F14" s="12">
        <v>3</v>
      </c>
      <c r="G14" s="21">
        <v>104.08</v>
      </c>
      <c r="H14" s="21">
        <v>23.11</v>
      </c>
      <c r="I14" s="34">
        <v>80.97</v>
      </c>
      <c r="J14" s="37">
        <v>5700</v>
      </c>
      <c r="K14" s="21">
        <f t="shared" si="1"/>
        <v>7326.86180066691</v>
      </c>
      <c r="L14" s="36">
        <f t="shared" si="2"/>
        <v>593256</v>
      </c>
      <c r="M14" s="49"/>
      <c r="N14" s="50" t="s">
        <v>21</v>
      </c>
      <c r="O14" s="51"/>
    </row>
    <row r="15" s="1" customFormat="1" ht="16.5" customHeight="1" spans="1:15">
      <c r="A15" s="11">
        <f t="shared" si="0"/>
        <v>10</v>
      </c>
      <c r="B15" s="12" t="s">
        <v>19</v>
      </c>
      <c r="C15" s="12">
        <v>2603</v>
      </c>
      <c r="D15" s="12">
        <v>26</v>
      </c>
      <c r="E15" s="20" t="s">
        <v>20</v>
      </c>
      <c r="F15" s="12">
        <v>3</v>
      </c>
      <c r="G15" s="21">
        <v>103.05</v>
      </c>
      <c r="H15" s="21">
        <v>22.88</v>
      </c>
      <c r="I15" s="34">
        <v>80.17</v>
      </c>
      <c r="J15" s="35">
        <v>5155.55555555556</v>
      </c>
      <c r="K15" s="21">
        <f t="shared" si="1"/>
        <v>6626.9177996757</v>
      </c>
      <c r="L15" s="34">
        <f t="shared" si="2"/>
        <v>531280</v>
      </c>
      <c r="M15" s="49"/>
      <c r="N15" s="50" t="s">
        <v>21</v>
      </c>
      <c r="O15" s="51"/>
    </row>
    <row r="16" s="1" customFormat="1" ht="16.5" customHeight="1" spans="1:15">
      <c r="A16" s="11">
        <f t="shared" si="0"/>
        <v>11</v>
      </c>
      <c r="B16" s="12" t="s">
        <v>19</v>
      </c>
      <c r="C16" s="12">
        <v>2701</v>
      </c>
      <c r="D16" s="12">
        <v>27</v>
      </c>
      <c r="E16" s="20" t="s">
        <v>20</v>
      </c>
      <c r="F16" s="12">
        <v>3</v>
      </c>
      <c r="G16" s="21">
        <v>106.34</v>
      </c>
      <c r="H16" s="21">
        <v>23.61</v>
      </c>
      <c r="I16" s="34">
        <v>82.73</v>
      </c>
      <c r="J16" s="35">
        <v>5022.22222222222</v>
      </c>
      <c r="K16" s="21">
        <f t="shared" si="1"/>
        <v>6455.49511798756</v>
      </c>
      <c r="L16" s="34">
        <f t="shared" si="2"/>
        <v>534063.111111111</v>
      </c>
      <c r="M16" s="49"/>
      <c r="N16" s="50" t="s">
        <v>21</v>
      </c>
      <c r="O16" s="51"/>
    </row>
    <row r="17" s="1" customFormat="1" ht="16.5" customHeight="1" spans="1:15">
      <c r="A17" s="11">
        <f t="shared" si="0"/>
        <v>12</v>
      </c>
      <c r="B17" s="12" t="s">
        <v>19</v>
      </c>
      <c r="C17" s="12">
        <v>2703</v>
      </c>
      <c r="D17" s="12">
        <v>27</v>
      </c>
      <c r="E17" s="20" t="s">
        <v>20</v>
      </c>
      <c r="F17" s="12">
        <v>3</v>
      </c>
      <c r="G17" s="21">
        <v>103.05</v>
      </c>
      <c r="H17" s="21">
        <v>22.88</v>
      </c>
      <c r="I17" s="34">
        <v>80.17</v>
      </c>
      <c r="J17" s="35">
        <v>5044.44444444444</v>
      </c>
      <c r="K17" s="21">
        <f t="shared" si="1"/>
        <v>6484.09629537233</v>
      </c>
      <c r="L17" s="34">
        <f t="shared" si="2"/>
        <v>519830</v>
      </c>
      <c r="M17" s="49"/>
      <c r="N17" s="50" t="s">
        <v>21</v>
      </c>
      <c r="O17" s="51"/>
    </row>
    <row r="18" ht="20.1" customHeight="1" spans="1:15">
      <c r="A18" s="15" t="s">
        <v>22</v>
      </c>
      <c r="B18" s="15"/>
      <c r="C18" s="15"/>
      <c r="D18" s="15"/>
      <c r="E18" s="15"/>
      <c r="F18" s="15"/>
      <c r="G18" s="24">
        <f>SUM(G6:G17)</f>
        <v>1232.6</v>
      </c>
      <c r="H18" s="24">
        <f>SUM(H6:H17)</f>
        <v>273.68</v>
      </c>
      <c r="I18" s="24">
        <f>SUM(I6:I17)</f>
        <v>958.92</v>
      </c>
      <c r="J18" s="24">
        <f>L18/G18</f>
        <v>5522.68644419204</v>
      </c>
      <c r="K18" s="24">
        <f t="shared" si="1"/>
        <v>7098.88552862711</v>
      </c>
      <c r="L18" s="24">
        <f>SUM(L6:L17)</f>
        <v>6807263.31111111</v>
      </c>
      <c r="M18" s="24"/>
      <c r="N18" s="54"/>
      <c r="O18" s="54"/>
    </row>
    <row r="19" ht="23.25" customHeight="1" spans="1:15">
      <c r="A19" s="16" t="s">
        <v>23</v>
      </c>
      <c r="B19" s="16"/>
      <c r="C19" s="16"/>
      <c r="D19" s="16"/>
      <c r="E19" s="16"/>
      <c r="F19" s="16"/>
      <c r="G19" s="16"/>
      <c r="H19" s="16"/>
      <c r="I19" s="16"/>
      <c r="J19" s="38"/>
      <c r="K19" s="38"/>
      <c r="L19" s="39"/>
      <c r="M19" s="16"/>
      <c r="N19" s="16"/>
      <c r="O19" s="16"/>
    </row>
    <row r="20" ht="64.5" customHeight="1" spans="1:15">
      <c r="A20" s="17" t="s">
        <v>24</v>
      </c>
      <c r="B20" s="18"/>
      <c r="C20" s="18"/>
      <c r="D20" s="18"/>
      <c r="E20" s="18"/>
      <c r="F20" s="18"/>
      <c r="G20" s="18"/>
      <c r="H20" s="18"/>
      <c r="I20" s="18"/>
      <c r="J20" s="40"/>
      <c r="K20" s="41"/>
      <c r="L20" s="42"/>
      <c r="M20" s="18"/>
      <c r="N20" s="18"/>
      <c r="O20" s="18"/>
    </row>
    <row r="21" ht="19.5" customHeight="1" spans="1:15">
      <c r="A21" s="19" t="s">
        <v>25</v>
      </c>
      <c r="B21" s="19"/>
      <c r="C21" s="19"/>
      <c r="D21" s="19"/>
      <c r="E21" s="19"/>
      <c r="F21" s="19"/>
      <c r="G21" s="25"/>
      <c r="H21" s="25"/>
      <c r="I21" s="25"/>
      <c r="J21" s="43"/>
      <c r="K21" s="44" t="s">
        <v>26</v>
      </c>
      <c r="L21" s="45" t="s">
        <v>27</v>
      </c>
      <c r="M21" s="19"/>
      <c r="N21" s="26"/>
      <c r="O21" s="26"/>
    </row>
    <row r="22" ht="17.25" customHeight="1" spans="1:15">
      <c r="A22" s="19" t="s">
        <v>28</v>
      </c>
      <c r="B22" s="19"/>
      <c r="C22" s="19"/>
      <c r="D22" s="19"/>
      <c r="E22" s="19"/>
      <c r="F22" s="26"/>
      <c r="G22" s="27"/>
      <c r="H22" s="27"/>
      <c r="I22" s="27"/>
      <c r="J22" s="43"/>
      <c r="K22" s="46" t="s">
        <v>29</v>
      </c>
      <c r="L22" s="46"/>
      <c r="M22" s="19"/>
      <c r="N22" s="26"/>
      <c r="O22" s="26"/>
    </row>
    <row r="23" ht="16.5" customHeight="1" spans="1:15">
      <c r="A23" s="19" t="s">
        <v>30</v>
      </c>
      <c r="B23" s="19"/>
      <c r="C23" s="19"/>
      <c r="D23" s="19"/>
      <c r="E23" s="19"/>
      <c r="F23" s="28"/>
      <c r="G23" s="29"/>
      <c r="H23" s="29"/>
      <c r="I23" s="29"/>
      <c r="J23" s="47"/>
      <c r="K23" s="47"/>
      <c r="L23" s="48"/>
      <c r="M23" s="28"/>
      <c r="N23" s="28"/>
      <c r="O23" s="28"/>
    </row>
    <row r="24" ht="20.25" customHeight="1"/>
  </sheetData>
  <mergeCells count="24">
    <mergeCell ref="A1:B1"/>
    <mergeCell ref="A2:O2"/>
    <mergeCell ref="A18:F18"/>
    <mergeCell ref="A19:O19"/>
    <mergeCell ref="A20:O20"/>
    <mergeCell ref="A21:E21"/>
    <mergeCell ref="A22:E22"/>
    <mergeCell ref="K22:L22"/>
    <mergeCell ref="A23:E2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3" top="0.41" bottom="0.393055555555556" header="0.28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kylin</cp:lastModifiedBy>
  <dcterms:created xsi:type="dcterms:W3CDTF">2023-09-27T10:19:00Z</dcterms:created>
  <cp:lastPrinted>2024-10-15T09:51:00Z</cp:lastPrinted>
  <dcterms:modified xsi:type="dcterms:W3CDTF">2025-09-02T15:04:57Z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83A4501B2CF250DF1997B668720C9196</vt:lpwstr>
  </property>
</Properties>
</file>