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#2#楼" sheetId="14" r:id="rId1"/>
  </sheets>
  <definedNames>
    <definedName name="_xlnm._FilterDatabase" localSheetId="0" hidden="1">'1#2#楼'!$A$4:$O$24</definedName>
    <definedName name="_xlnm.Print_Titles">#REF!</definedName>
    <definedName name="_xlnm._FilterDatabase" hidden="1">#REF!</definedName>
    <definedName name="_xlnm.Print_Titles" localSheetId="0">'1#2#楼'!$4:$4</definedName>
    <definedName name="_xlnm.Print_Area" localSheetId="0">'1#2#楼'!$A$1:$O$24</definedName>
  </definedNames>
  <calcPr calcId="144525"/>
</workbook>
</file>

<file path=xl/sharedStrings.xml><?xml version="1.0" encoding="utf-8"?>
<sst xmlns="http://schemas.openxmlformats.org/spreadsheetml/2006/main" count="97" uniqueCount="41">
  <si>
    <t>附件2</t>
  </si>
  <si>
    <t>清远市新建商品住房销售价格备案表</t>
  </si>
  <si>
    <t>房地产开发企业名称或中介服务机构名称：清远市清新区云帆物业管理有限公司</t>
  </si>
  <si>
    <t>项目(楼盘)名称：云帆懿景苑1#2#楼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</si>
  <si>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</si>
  <si>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</si>
  <si>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</si>
  <si>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</si>
  <si>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</si>
  <si>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</si>
  <si>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</si>
  <si>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</si>
  <si>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</si>
  <si>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</si>
  <si>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</si>
  <si>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</si>
  <si>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</si>
  <si>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</si>
  <si>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</si>
  <si>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1#楼</t>
  </si>
  <si>
    <t>18F</t>
  </si>
  <si>
    <t>3房2厅</t>
  </si>
  <si>
    <t>待售</t>
  </si>
  <si>
    <t>毛坯</t>
  </si>
  <si>
    <t>22F</t>
  </si>
  <si>
    <t>27F</t>
  </si>
  <si>
    <t>30F</t>
  </si>
  <si>
    <t>31F</t>
  </si>
  <si>
    <t>2#楼</t>
  </si>
  <si>
    <t>2F</t>
  </si>
  <si>
    <t>4房2厅</t>
  </si>
  <si>
    <t>3F</t>
  </si>
  <si>
    <t>23F</t>
  </si>
  <si>
    <t>本楼栋总面积/均价</t>
  </si>
  <si>
    <t xml:space="preserve">   本栋销售住宅共310套，已售296套，未售14套，销售住宅建筑面积：1375.27㎡，分摊面积：280.23㎡，套内面积：1095.04㎡，销售均价：6567.63元/㎡（建筑面积）。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</si>
  <si>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</si>
  <si>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</si>
  <si>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企业物价员：李玉珍</t>
  </si>
  <si>
    <t>价格举报投诉电话：12345</t>
  </si>
  <si>
    <t>企业投诉电话：0763-5896888</t>
  </si>
  <si>
    <t>本表一式两份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</si>
</sst>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3"/>
  <sheetViews>
    <sheetView tabSelected="1" zoomScale="90" zoomScaleNormal="90" topLeftCell="A2" workbookViewId="0">
      <selection activeCell="T16" sqref="T16"/>
    </sheetView>
  </sheetViews>
  <sheetFormatPr defaultColWidth="9" defaultRowHeight="14.25"/>
  <cols>
    <col min="1" max="1" width="6.10833333333333" style="1" customWidth="1"/>
    <col min="2" max="2" width="8.125" style="1" customWidth="1"/>
    <col min="3" max="3" width="6.1" style="1" customWidth="1"/>
    <col min="4" max="4" width="5.375" style="1" customWidth="1"/>
    <col min="5" max="5" width="9.125" style="1" customWidth="1"/>
    <col min="6" max="6" width="5.625" style="1" customWidth="1"/>
    <col min="7" max="7" width="8.75" style="1" customWidth="1"/>
    <col min="8" max="8" width="9.625" style="1" customWidth="1"/>
    <col min="9" max="10" width="12" style="1" customWidth="1"/>
    <col min="11" max="11" width="12" style="2" customWidth="1"/>
    <col min="12" max="12" width="13.3333333333333" style="1" customWidth="1"/>
    <col min="13" max="13" width="8.875" style="1" customWidth="1"/>
    <col min="14" max="14" width="10.6666666666667" style="1" customWidth="1"/>
    <col min="15" max="15" width="12.3666666666667" style="1" customWidth="1"/>
    <col min="16" max="29" width="9" style="3"/>
    <col min="30" max="16384" width="9" style="1"/>
  </cols>
  <sheetData>
    <row r="1" s="1" customFormat="1" ht="15" customHeight="1" spans="1:29">
      <c r="A1" s="4" t="s">
        <v>0</v>
      </c>
      <c r="B1" s="4"/>
      <c r="C1" s="4"/>
      <c r="K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="1" customFormat="1" ht="27" customHeight="1" spans="1:2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="1" customFormat="1" ht="16" customHeight="1" spans="1:29">
      <c r="A3" s="1" t="s">
        <v>2</v>
      </c>
      <c r="B3" s="6"/>
      <c r="C3" s="6"/>
      <c r="D3" s="6"/>
      <c r="E3" s="6"/>
      <c r="F3" s="6"/>
      <c r="G3" s="7"/>
      <c r="H3" s="7"/>
      <c r="I3" s="6"/>
      <c r="J3" s="6"/>
      <c r="L3" s="1" t="s">
        <v>3</v>
      </c>
      <c r="N3" s="21"/>
      <c r="O3" s="21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="1" customFormat="1" ht="41" customHeight="1" spans="1:29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8" t="s">
        <v>18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="2" customFormat="1" ht="19" customHeight="1" spans="1:29">
      <c r="A5" s="10">
        <v>1</v>
      </c>
      <c r="B5" s="11" t="s">
        <v>19</v>
      </c>
      <c r="C5" s="12">
        <v>1804</v>
      </c>
      <c r="D5" s="11" t="s">
        <v>20</v>
      </c>
      <c r="E5" s="10" t="s">
        <v>21</v>
      </c>
      <c r="F5" s="11">
        <v>3</v>
      </c>
      <c r="G5" s="13">
        <v>92.17</v>
      </c>
      <c r="H5" s="14">
        <f t="shared" ref="H5:H18" si="0">G5-I5</f>
        <v>18.9</v>
      </c>
      <c r="I5" s="14">
        <v>73.27</v>
      </c>
      <c r="J5" s="14">
        <v>6765</v>
      </c>
      <c r="K5" s="22">
        <f t="shared" ref="K5:K19" si="1">+L5/I5</f>
        <v>8510.03207315409</v>
      </c>
      <c r="L5" s="13">
        <f t="shared" ref="L5:L18" si="2">+J5*G5</f>
        <v>623530.05</v>
      </c>
      <c r="M5" s="13"/>
      <c r="N5" s="23" t="s">
        <v>22</v>
      </c>
      <c r="O5" s="24" t="s">
        <v>23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="2" customFormat="1" ht="19" customHeight="1" spans="1:29">
      <c r="A6" s="11">
        <v>2</v>
      </c>
      <c r="B6" s="11" t="s">
        <v>19</v>
      </c>
      <c r="C6" s="12">
        <v>2204</v>
      </c>
      <c r="D6" s="11" t="s">
        <v>24</v>
      </c>
      <c r="E6" s="10" t="s">
        <v>21</v>
      </c>
      <c r="F6" s="11">
        <v>3</v>
      </c>
      <c r="G6" s="13">
        <v>92.17</v>
      </c>
      <c r="H6" s="14">
        <f t="shared" si="0"/>
        <v>18.9</v>
      </c>
      <c r="I6" s="14">
        <v>73.27</v>
      </c>
      <c r="J6" s="14">
        <v>6220</v>
      </c>
      <c r="K6" s="22">
        <f t="shared" si="1"/>
        <v>7824.44929712024</v>
      </c>
      <c r="L6" s="13">
        <f t="shared" si="2"/>
        <v>573297.4</v>
      </c>
      <c r="M6" s="13"/>
      <c r="N6" s="23" t="s">
        <v>22</v>
      </c>
      <c r="O6" s="24" t="s">
        <v>23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="2" customFormat="1" ht="19" customHeight="1" spans="1:29">
      <c r="A7" s="10">
        <v>3</v>
      </c>
      <c r="B7" s="11" t="s">
        <v>19</v>
      </c>
      <c r="C7" s="12">
        <v>2704</v>
      </c>
      <c r="D7" s="11" t="s">
        <v>25</v>
      </c>
      <c r="E7" s="10" t="s">
        <v>21</v>
      </c>
      <c r="F7" s="11">
        <v>3</v>
      </c>
      <c r="G7" s="13">
        <v>92.17</v>
      </c>
      <c r="H7" s="14">
        <f t="shared" si="0"/>
        <v>18.9</v>
      </c>
      <c r="I7" s="14">
        <v>73.27</v>
      </c>
      <c r="J7" s="14">
        <v>6485</v>
      </c>
      <c r="K7" s="22">
        <f t="shared" si="1"/>
        <v>8157.8060597789</v>
      </c>
      <c r="L7" s="13">
        <f t="shared" si="2"/>
        <v>597722.45</v>
      </c>
      <c r="M7" s="13"/>
      <c r="N7" s="23" t="s">
        <v>22</v>
      </c>
      <c r="O7" s="24" t="s">
        <v>23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="2" customFormat="1" ht="19" customHeight="1" spans="1:29">
      <c r="A8" s="11">
        <v>4</v>
      </c>
      <c r="B8" s="11" t="s">
        <v>19</v>
      </c>
      <c r="C8" s="12">
        <v>3003</v>
      </c>
      <c r="D8" s="11" t="s">
        <v>26</v>
      </c>
      <c r="E8" s="10" t="s">
        <v>21</v>
      </c>
      <c r="F8" s="11">
        <v>3</v>
      </c>
      <c r="G8" s="13">
        <v>95.81</v>
      </c>
      <c r="H8" s="14">
        <f t="shared" si="0"/>
        <v>19.65</v>
      </c>
      <c r="I8" s="14">
        <v>76.16</v>
      </c>
      <c r="J8" s="14">
        <v>6447</v>
      </c>
      <c r="K8" s="22">
        <f t="shared" si="1"/>
        <v>8110.38694852941</v>
      </c>
      <c r="L8" s="13">
        <f t="shared" si="2"/>
        <v>617687.07</v>
      </c>
      <c r="M8" s="13"/>
      <c r="N8" s="23" t="s">
        <v>22</v>
      </c>
      <c r="O8" s="24" t="s">
        <v>23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="2" customFormat="1" ht="19" customHeight="1" spans="1:29">
      <c r="A9" s="10">
        <v>5</v>
      </c>
      <c r="B9" s="11" t="s">
        <v>19</v>
      </c>
      <c r="C9" s="12">
        <v>3004</v>
      </c>
      <c r="D9" s="11" t="s">
        <v>26</v>
      </c>
      <c r="E9" s="10" t="s">
        <v>21</v>
      </c>
      <c r="F9" s="11">
        <v>3</v>
      </c>
      <c r="G9" s="13">
        <v>92.17</v>
      </c>
      <c r="H9" s="14">
        <f t="shared" si="0"/>
        <v>18.9</v>
      </c>
      <c r="I9" s="14">
        <v>73.27</v>
      </c>
      <c r="J9" s="14">
        <v>6428</v>
      </c>
      <c r="K9" s="22">
        <f t="shared" si="1"/>
        <v>8086.10290705609</v>
      </c>
      <c r="L9" s="13">
        <f t="shared" si="2"/>
        <v>592468.76</v>
      </c>
      <c r="M9" s="13"/>
      <c r="N9" s="23" t="s">
        <v>22</v>
      </c>
      <c r="O9" s="24" t="s">
        <v>23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="2" customFormat="1" ht="19" customHeight="1" spans="1:29">
      <c r="A10" s="11">
        <v>6</v>
      </c>
      <c r="B10" s="11" t="s">
        <v>19</v>
      </c>
      <c r="C10" s="12">
        <v>3103</v>
      </c>
      <c r="D10" s="11" t="s">
        <v>27</v>
      </c>
      <c r="E10" s="10" t="s">
        <v>21</v>
      </c>
      <c r="F10" s="11">
        <v>3</v>
      </c>
      <c r="G10" s="13">
        <v>95.81</v>
      </c>
      <c r="H10" s="14">
        <f t="shared" si="0"/>
        <v>19.65</v>
      </c>
      <c r="I10" s="14">
        <v>76.16</v>
      </c>
      <c r="J10" s="14">
        <v>6627</v>
      </c>
      <c r="K10" s="22">
        <f t="shared" si="1"/>
        <v>8336.82865021008</v>
      </c>
      <c r="L10" s="13">
        <f t="shared" si="2"/>
        <v>634932.87</v>
      </c>
      <c r="M10" s="13"/>
      <c r="N10" s="23" t="s">
        <v>22</v>
      </c>
      <c r="O10" s="24" t="s">
        <v>23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="2" customFormat="1" ht="19" customHeight="1" spans="1:29">
      <c r="A11" s="10">
        <v>7</v>
      </c>
      <c r="B11" s="11" t="s">
        <v>28</v>
      </c>
      <c r="C11" s="12">
        <v>202</v>
      </c>
      <c r="D11" s="11" t="s">
        <v>29</v>
      </c>
      <c r="E11" s="10" t="s">
        <v>21</v>
      </c>
      <c r="F11" s="11">
        <v>3</v>
      </c>
      <c r="G11" s="13">
        <v>122.95</v>
      </c>
      <c r="H11" s="14">
        <f t="shared" si="0"/>
        <v>24.94</v>
      </c>
      <c r="I11" s="14">
        <v>98.01</v>
      </c>
      <c r="J11" s="14">
        <v>7035</v>
      </c>
      <c r="K11" s="22">
        <f t="shared" si="1"/>
        <v>8825.15304560759</v>
      </c>
      <c r="L11" s="13">
        <f t="shared" si="2"/>
        <v>864953.25</v>
      </c>
      <c r="M11" s="13"/>
      <c r="N11" s="23" t="s">
        <v>22</v>
      </c>
      <c r="O11" s="24" t="s">
        <v>23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="2" customFormat="1" ht="19" customHeight="1" spans="1:29">
      <c r="A12" s="11">
        <v>8</v>
      </c>
      <c r="B12" s="11" t="s">
        <v>28</v>
      </c>
      <c r="C12" s="12">
        <v>205</v>
      </c>
      <c r="D12" s="11" t="s">
        <v>29</v>
      </c>
      <c r="E12" s="10" t="s">
        <v>30</v>
      </c>
      <c r="F12" s="11">
        <v>3</v>
      </c>
      <c r="G12" s="13">
        <v>118.21</v>
      </c>
      <c r="H12" s="14">
        <f t="shared" si="0"/>
        <v>23.98</v>
      </c>
      <c r="I12" s="14">
        <v>94.23</v>
      </c>
      <c r="J12" s="14">
        <v>7037</v>
      </c>
      <c r="K12" s="22">
        <f t="shared" si="1"/>
        <v>8827.80186777035</v>
      </c>
      <c r="L12" s="13">
        <f t="shared" si="2"/>
        <v>831843.77</v>
      </c>
      <c r="M12" s="13"/>
      <c r="N12" s="23" t="s">
        <v>22</v>
      </c>
      <c r="O12" s="24" t="s">
        <v>23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="2" customFormat="1" ht="19" customHeight="1" spans="1:29">
      <c r="A13" s="10">
        <v>9</v>
      </c>
      <c r="B13" s="11" t="s">
        <v>28</v>
      </c>
      <c r="C13" s="12">
        <v>301</v>
      </c>
      <c r="D13" s="11" t="s">
        <v>31</v>
      </c>
      <c r="E13" s="10" t="s">
        <v>21</v>
      </c>
      <c r="F13" s="11">
        <v>3</v>
      </c>
      <c r="G13" s="13">
        <v>106.97</v>
      </c>
      <c r="H13" s="14">
        <f t="shared" si="0"/>
        <v>21.7</v>
      </c>
      <c r="I13" s="14">
        <v>85.27</v>
      </c>
      <c r="J13" s="14">
        <v>6476</v>
      </c>
      <c r="K13" s="22">
        <f t="shared" si="1"/>
        <v>8124.04972440483</v>
      </c>
      <c r="L13" s="13">
        <f t="shared" si="2"/>
        <v>692737.72</v>
      </c>
      <c r="M13" s="13"/>
      <c r="N13" s="23" t="s">
        <v>22</v>
      </c>
      <c r="O13" s="24" t="s">
        <v>23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="2" customFormat="1" ht="19" customHeight="1" spans="1:29">
      <c r="A14" s="11">
        <v>10</v>
      </c>
      <c r="B14" s="11" t="s">
        <v>28</v>
      </c>
      <c r="C14" s="12">
        <v>2304</v>
      </c>
      <c r="D14" s="11" t="s">
        <v>32</v>
      </c>
      <c r="E14" s="10" t="s">
        <v>21</v>
      </c>
      <c r="F14" s="11">
        <v>3</v>
      </c>
      <c r="G14" s="13">
        <v>91.92</v>
      </c>
      <c r="H14" s="14">
        <f t="shared" si="0"/>
        <v>18.65</v>
      </c>
      <c r="I14" s="14">
        <v>73.27</v>
      </c>
      <c r="J14" s="14">
        <v>6500</v>
      </c>
      <c r="K14" s="22">
        <f t="shared" si="1"/>
        <v>8154.49706564761</v>
      </c>
      <c r="L14" s="13">
        <f t="shared" si="2"/>
        <v>597480</v>
      </c>
      <c r="M14" s="13"/>
      <c r="N14" s="23" t="s">
        <v>22</v>
      </c>
      <c r="O14" s="24" t="s">
        <v>23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="2" customFormat="1" ht="19" customHeight="1" spans="1:29">
      <c r="A15" s="10">
        <v>11</v>
      </c>
      <c r="B15" s="11" t="s">
        <v>28</v>
      </c>
      <c r="C15" s="12">
        <v>2704</v>
      </c>
      <c r="D15" s="11" t="s">
        <v>25</v>
      </c>
      <c r="E15" s="10" t="s">
        <v>21</v>
      </c>
      <c r="F15" s="11">
        <v>3</v>
      </c>
      <c r="G15" s="13">
        <v>91.92</v>
      </c>
      <c r="H15" s="14">
        <f t="shared" si="0"/>
        <v>18.65</v>
      </c>
      <c r="I15" s="14">
        <v>73.27</v>
      </c>
      <c r="J15" s="14">
        <v>6400</v>
      </c>
      <c r="K15" s="22">
        <f t="shared" si="1"/>
        <v>8029.04326463764</v>
      </c>
      <c r="L15" s="13">
        <f t="shared" si="2"/>
        <v>588288</v>
      </c>
      <c r="M15" s="13"/>
      <c r="N15" s="23" t="s">
        <v>22</v>
      </c>
      <c r="O15" s="24" t="s">
        <v>23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="2" customFormat="1" ht="19" customHeight="1" spans="1:29">
      <c r="A16" s="11">
        <v>12</v>
      </c>
      <c r="B16" s="11" t="s">
        <v>28</v>
      </c>
      <c r="C16" s="12">
        <v>3003</v>
      </c>
      <c r="D16" s="11" t="s">
        <v>26</v>
      </c>
      <c r="E16" s="10" t="s">
        <v>21</v>
      </c>
      <c r="F16" s="11">
        <v>3</v>
      </c>
      <c r="G16" s="13">
        <v>95.54</v>
      </c>
      <c r="H16" s="14">
        <f t="shared" si="0"/>
        <v>19.38</v>
      </c>
      <c r="I16" s="14">
        <v>76.16</v>
      </c>
      <c r="J16" s="14">
        <v>6500</v>
      </c>
      <c r="K16" s="22">
        <f t="shared" si="1"/>
        <v>8154.01785714286</v>
      </c>
      <c r="L16" s="13">
        <f t="shared" si="2"/>
        <v>621010</v>
      </c>
      <c r="M16" s="13"/>
      <c r="N16" s="23" t="s">
        <v>22</v>
      </c>
      <c r="O16" s="24" t="s">
        <v>23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="2" customFormat="1" ht="19" customHeight="1" spans="1:29">
      <c r="A17" s="10">
        <v>13</v>
      </c>
      <c r="B17" s="11" t="s">
        <v>28</v>
      </c>
      <c r="C17" s="12">
        <v>3004</v>
      </c>
      <c r="D17" s="11" t="s">
        <v>26</v>
      </c>
      <c r="E17" s="10" t="s">
        <v>21</v>
      </c>
      <c r="F17" s="11">
        <v>3</v>
      </c>
      <c r="G17" s="13">
        <v>91.92</v>
      </c>
      <c r="H17" s="14">
        <f t="shared" si="0"/>
        <v>18.65</v>
      </c>
      <c r="I17" s="14">
        <v>73.27</v>
      </c>
      <c r="J17" s="14">
        <v>6000</v>
      </c>
      <c r="K17" s="22">
        <f t="shared" si="1"/>
        <v>7527.22806059779</v>
      </c>
      <c r="L17" s="13">
        <f t="shared" si="2"/>
        <v>551520</v>
      </c>
      <c r="M17" s="13"/>
      <c r="N17" s="23" t="s">
        <v>22</v>
      </c>
      <c r="O17" s="24" t="s">
        <v>23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="2" customFormat="1" ht="19" customHeight="1" spans="1:29">
      <c r="A18" s="11">
        <v>14</v>
      </c>
      <c r="B18" s="11" t="s">
        <v>28</v>
      </c>
      <c r="C18" s="12">
        <v>3103</v>
      </c>
      <c r="D18" s="11" t="s">
        <v>27</v>
      </c>
      <c r="E18" s="10" t="s">
        <v>21</v>
      </c>
      <c r="F18" s="11">
        <v>3</v>
      </c>
      <c r="G18" s="13">
        <v>95.54</v>
      </c>
      <c r="H18" s="14">
        <f t="shared" si="0"/>
        <v>19.38</v>
      </c>
      <c r="I18" s="14">
        <v>76.16</v>
      </c>
      <c r="J18" s="14">
        <v>6749</v>
      </c>
      <c r="K18" s="22">
        <f t="shared" si="1"/>
        <v>8466.37946428572</v>
      </c>
      <c r="L18" s="13">
        <f t="shared" si="2"/>
        <v>644799.46</v>
      </c>
      <c r="M18" s="13"/>
      <c r="N18" s="23" t="s">
        <v>22</v>
      </c>
      <c r="O18" s="24" t="s">
        <v>23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="2" customFormat="1" ht="21" customHeight="1" spans="1:29">
      <c r="A19" s="15" t="s">
        <v>33</v>
      </c>
      <c r="B19" s="15"/>
      <c r="C19" s="15"/>
      <c r="D19" s="15"/>
      <c r="E19" s="15"/>
      <c r="F19" s="15"/>
      <c r="G19" s="16">
        <f>SUM(G5:G18)</f>
        <v>1375.27</v>
      </c>
      <c r="H19" s="16">
        <f>SUM(H5:H18)</f>
        <v>280.23</v>
      </c>
      <c r="I19" s="16">
        <f>SUM(I5:I18)</f>
        <v>1095.04</v>
      </c>
      <c r="J19" s="16">
        <f>+L19/G19</f>
        <v>6567.63457357464</v>
      </c>
      <c r="K19" s="22">
        <f t="shared" si="1"/>
        <v>8248.34782291058</v>
      </c>
      <c r="L19" s="13">
        <f>SUM(L5:L18)</f>
        <v>9032270.8</v>
      </c>
      <c r="M19" s="13"/>
      <c r="N19" s="23"/>
      <c r="O19" s="2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="2" customFormat="1" ht="40" customHeight="1" spans="1:29">
      <c r="A20" s="17" t="s">
        <v>34</v>
      </c>
      <c r="B20" s="17"/>
      <c r="C20" s="17"/>
      <c r="D20" s="17"/>
      <c r="E20" s="17"/>
      <c r="F20" s="17"/>
      <c r="G20" s="17"/>
      <c r="H20" s="17"/>
      <c r="I20" s="17"/>
      <c r="J20" s="17"/>
      <c r="K20" s="15"/>
      <c r="L20" s="17"/>
      <c r="M20" s="17"/>
      <c r="N20" s="17"/>
      <c r="O20" s="17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="2" customFormat="1" ht="65" customHeight="1" spans="1:29">
      <c r="A21" s="18" t="s">
        <v>35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="2" customFormat="1" ht="19" customHeight="1" spans="1:29">
      <c r="A22" s="19" t="s">
        <v>36</v>
      </c>
      <c r="B22" s="19"/>
      <c r="C22" s="19"/>
      <c r="D22" s="19"/>
      <c r="E22" s="19"/>
      <c r="F22" s="19"/>
      <c r="G22" s="19"/>
      <c r="H22" s="19"/>
      <c r="I22" s="19"/>
      <c r="J22" s="19"/>
      <c r="K22" s="19" t="s">
        <v>37</v>
      </c>
      <c r="L22" s="19"/>
      <c r="M22" s="19"/>
      <c r="N22" s="20"/>
      <c r="O22" s="20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="2" customFormat="1" ht="19" customHeight="1" spans="1:29">
      <c r="A23" s="19" t="s">
        <v>38</v>
      </c>
      <c r="B23" s="19"/>
      <c r="C23" s="19"/>
      <c r="D23" s="19"/>
      <c r="E23" s="19"/>
      <c r="F23" s="20"/>
      <c r="G23" s="20"/>
      <c r="H23" s="20"/>
      <c r="I23" s="20"/>
      <c r="J23" s="20"/>
      <c r="K23" s="19" t="s">
        <v>39</v>
      </c>
      <c r="L23" s="19"/>
      <c r="M23" s="19"/>
      <c r="N23" s="20"/>
      <c r="O23" s="2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="2" customFormat="1" ht="19" customHeight="1" spans="1:29">
      <c r="A24" s="19" t="s">
        <v>40</v>
      </c>
      <c r="B24" s="19"/>
      <c r="C24" s="19"/>
      <c r="D24" s="19"/>
      <c r="E24" s="19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37" customHeight="1"/>
    <row r="36" ht="5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51" customHeight="1"/>
    <row r="66" ht="66" customHeight="1"/>
    <row r="67" ht="21" customHeight="1"/>
    <row r="68" ht="21" customHeight="1"/>
    <row r="69" ht="21" customHeight="1"/>
    <row r="70" ht="21" customHeight="1"/>
    <row r="71" ht="35" customHeight="1"/>
    <row r="72" ht="65" customHeight="1"/>
    <row r="73" ht="42" customHeight="1"/>
    <row r="74" ht="25" customHeight="1"/>
    <row r="75" ht="21" customHeight="1"/>
    <row r="76" ht="21" customHeight="1"/>
    <row r="77" ht="21" customHeight="1"/>
    <row r="78" ht="21" customHeight="1"/>
    <row r="79" ht="37" customHeight="1"/>
    <row r="80" ht="66" customHeight="1"/>
    <row r="81" ht="24" customHeight="1"/>
    <row r="82" ht="32" customHeight="1"/>
    <row r="83" ht="18" customHeight="1"/>
  </sheetData>
  <autoFilter ref="A4:O24">
    <extLst/>
  </autoFilter>
  <mergeCells count="10">
    <mergeCell ref="A1:B1"/>
    <mergeCell ref="A2:O2"/>
    <mergeCell ref="A19:F19"/>
    <mergeCell ref="A20:O20"/>
    <mergeCell ref="A21:O21"/>
    <mergeCell ref="A22:E22"/>
    <mergeCell ref="K22:L22"/>
    <mergeCell ref="A23:E23"/>
    <mergeCell ref="K23:L23"/>
    <mergeCell ref="A24:E24"/>
  </mergeCells>
  <printOptions horizontalCentered="1"/>
  <pageMargins left="0.393055555555556" right="0.393055555555556" top="0.550694444444444" bottom="0.275" header="0.314583333333333" footer="0.196527777777778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1#2#楼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2023-08-30T03:27:00Z</dcterms:created>
  <dcterms:modified xsi:type="dcterms:W3CDTF">2025-10-17T06:17:15Z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E3B6CC48061E42A09C1FF34A52AC825C_13</vt:lpwstr>
  </property>
  <property fmtid="{D5CDD505-2E9C-101B-9397-08002B2CF9AE}" pid="3" name="KSOProductBuildVer">
    <vt:lpwstr>2052-11.8.2.9067</vt:lpwstr>
  </property>
</Properties>
</file>