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activeTab="1"/>
  </bookViews>
  <sheets>
    <sheet name="第一批" sheetId="1" r:id="rId1"/>
    <sheet name="第二批" sheetId="2" r:id="rId2"/>
  </sheets>
  <definedNames>
    <definedName name="_xlnm._FilterDatabase" localSheetId="0" hidden="1">第一批!$A$6:$T$11</definedName>
    <definedName name="_xlnm.Print_Titles" localSheetId="0">第一批!$4:$6</definedName>
  </definedNames>
  <calcPr calcId="144525"/>
</workbook>
</file>

<file path=xl/sharedStrings.xml><?xml version="1.0" encoding="utf-8"?>
<sst xmlns="http://schemas.openxmlformats.org/spreadsheetml/2006/main" count="180" uniqueCount="69">
  <si>
    <t>附件1</t>
  </si>
  <si>
    <t>清远市清新区农村小型公益性项目建设申报汇总表</t>
  </si>
  <si>
    <t>序号</t>
  </si>
  <si>
    <t>镇</t>
  </si>
  <si>
    <t>村（居）委会</t>
  </si>
  <si>
    <t>项目名称</t>
  </si>
  <si>
    <t>项目类型</t>
  </si>
  <si>
    <t>项目投资概算（包括村民投工投劳折算（万元）</t>
  </si>
  <si>
    <t>单价（元）</t>
  </si>
  <si>
    <t>项目费用名称及概算</t>
  </si>
  <si>
    <t>资金来源（万元）</t>
  </si>
  <si>
    <t>项目实施方式</t>
  </si>
  <si>
    <t>备注</t>
  </si>
  <si>
    <t>工程费用（万元）</t>
  </si>
  <si>
    <t>其他费用</t>
  </si>
  <si>
    <t>村民筹资酬劳等</t>
  </si>
  <si>
    <t>村集体投入</t>
  </si>
  <si>
    <t>社会捐资</t>
  </si>
  <si>
    <t>其它</t>
  </si>
  <si>
    <t>申请财政奖补资金</t>
  </si>
  <si>
    <t>监理费用（万元）</t>
  </si>
  <si>
    <t>设计费用（万元）</t>
  </si>
  <si>
    <t>检测费用（万元）</t>
  </si>
  <si>
    <t>其他费用（万元）</t>
  </si>
  <si>
    <t>小计</t>
  </si>
  <si>
    <t>自筹资金</t>
  </si>
  <si>
    <t>投工投劳  （折资）</t>
  </si>
  <si>
    <t>太平镇</t>
  </si>
  <si>
    <t>郭屋</t>
  </si>
  <si>
    <t>郭屋村Y207主线道路太阳能路灯采购安装项目</t>
  </si>
  <si>
    <t>公共区域照明</t>
  </si>
  <si>
    <t>/</t>
  </si>
  <si>
    <t>采购</t>
  </si>
  <si>
    <t>项目变更（由郭屋村纸厂桥采购安全围栏采购项目变更为郭屋村太阳能路灯采购项目）</t>
  </si>
  <si>
    <t>石潭镇</t>
  </si>
  <si>
    <t>中所</t>
  </si>
  <si>
    <t>中所村村道太阳能路灯采购安装项目</t>
  </si>
  <si>
    <t>项目变更（由中所村白芒、山珠塱购买水管项目变更为中所村太阳能路灯采购项目）</t>
  </si>
  <si>
    <t>联滘</t>
  </si>
  <si>
    <t>联滘村入村道路路灯采购安装项目</t>
  </si>
  <si>
    <t>项目变更（由北安村主干道路太阳能路灯采购安装项目变更为联滘村太阳能路灯采购项目）</t>
  </si>
  <si>
    <t>合计</t>
  </si>
  <si>
    <r>
      <rPr>
        <sz val="11"/>
        <rFont val="宋体"/>
        <charset val="134"/>
        <scheme val="minor"/>
      </rPr>
      <t>备注：1、项目类型包括：</t>
    </r>
    <r>
      <rPr>
        <b/>
        <sz val="11"/>
        <rFont val="宋体"/>
        <charset val="134"/>
        <scheme val="minor"/>
      </rPr>
      <t>村内道路、机耕路、产业路、农村生活污水治理、小型农田水利、村容村貌改造、公共区域照明、饮水工程、环卫设施、村庄绿化美化、防灾减灾、应急避难设施、文化体育设施</t>
    </r>
    <r>
      <rPr>
        <sz val="11"/>
        <rFont val="宋体"/>
        <charset val="134"/>
        <scheme val="minor"/>
      </rPr>
      <t>。 2、村民投工投劳可结合当地实际情况折算计入项目投资概算。</t>
    </r>
  </si>
  <si>
    <t>村小组</t>
  </si>
  <si>
    <t>郭屋村委会</t>
  </si>
  <si>
    <t>纸厂</t>
  </si>
  <si>
    <t>纸厂村桥梁防护栏工程</t>
  </si>
  <si>
    <t>防灾减灾</t>
  </si>
  <si>
    <t>纸厂村路面塌陷修复工程</t>
  </si>
  <si>
    <t>村内道路</t>
  </si>
  <si>
    <t>禾云镇</t>
  </si>
  <si>
    <t>井塘村委会</t>
  </si>
  <si>
    <t>文前岭村、瓜棚下村、牛腌村、隔坑村、高阳村</t>
  </si>
  <si>
    <t>禾云镇井塘村文前岭村、瓜棚下村、牛腌村、隔坑村、高阳村危房整治项目</t>
  </si>
  <si>
    <t>村容村貌改造</t>
  </si>
  <si>
    <t>五爱村委会</t>
  </si>
  <si>
    <t>第十一村</t>
  </si>
  <si>
    <t>禾云镇五爱村委会第十一村危房整治项目</t>
  </si>
  <si>
    <t>富罗村委会</t>
  </si>
  <si>
    <t>大车村、河南桥</t>
  </si>
  <si>
    <t>禾云镇富罗村委会大车村太阳能路灯采购安装项目</t>
  </si>
  <si>
    <t>中所村委会</t>
  </si>
  <si>
    <t>白芒、山珠塱</t>
  </si>
  <si>
    <t>白芒、山珠塱购买水管</t>
  </si>
  <si>
    <t>饮水工程</t>
  </si>
  <si>
    <t>联合村委会</t>
  </si>
  <si>
    <t>上曲、下曲、坪坑</t>
  </si>
  <si>
    <t>安装太阳能路灯</t>
  </si>
  <si>
    <r>
      <rPr>
        <sz val="11"/>
        <rFont val="宋体"/>
        <charset val="134"/>
      </rPr>
      <t>备注：1、项目类型包括：</t>
    </r>
    <r>
      <rPr>
        <b/>
        <sz val="11"/>
        <rFont val="宋体"/>
        <charset val="134"/>
      </rPr>
      <t>村内道路、机耕路、产业路、农村生活污水治理、小型农田水利、村容村貌改造、公共区域照明、饮水工程、环卫设施、村庄绿化美化、防灾减灾、应急避难设施、文化体育设施</t>
    </r>
    <r>
      <rPr>
        <sz val="11"/>
        <rFont val="宋体"/>
        <charset val="134"/>
      </rPr>
      <t>。 2、村民投工投劳可结合当地实际情况折算计入项目投资概算。</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</si>
</sst>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theme="1"/>
      <name val="宋体"/>
      <charset val="134"/>
      <scheme val="minor"/>
    </font>
    <font>
      <sz val="12"/>
      <name val="黑体"/>
      <charset val="134"/>
    </font>
    <font>
      <sz val="11"/>
      <name val="宋体"/>
      <charset val="134"/>
    </font>
    <font>
      <sz val="18"/>
      <name val="方正小标宋_GBK"/>
      <charset val="134"/>
    </font>
    <font>
      <sz val="12"/>
      <name val="宋体"/>
      <charset val="134"/>
    </font>
    <font>
      <sz val="10"/>
      <name val="宋体"/>
      <charset val="134"/>
    </font>
    <font>
      <sz val="10"/>
      <color rgb="FF000000"/>
      <name val="宋体"/>
      <charset val="134"/>
    </font>
    <font>
      <b/>
      <sz val="18"/>
      <color theme="1"/>
      <name val="宋体"/>
      <charset val="134"/>
      <scheme val="minor"/>
    </font>
    <font>
      <sz val="12"/>
      <color theme="1"/>
      <name val="宋体"/>
      <charset val="134"/>
      <scheme val="minor"/>
    </font>
    <font>
      <sz val="12"/>
      <color theme="1"/>
      <name val="黑体"/>
      <charset val="134"/>
    </font>
    <font>
      <sz val="18"/>
      <color theme="1"/>
      <name val="方正小标宋_GBK"/>
      <charset val="134"/>
    </font>
    <font>
      <sz val="12"/>
      <color theme="1"/>
      <name val="仿宋_GB2312"/>
      <charset val="134"/>
    </font>
    <font>
      <sz val="11"/>
      <name val="宋体"/>
      <charset val="134"/>
      <scheme val="minor"/>
    </font>
    <font>
      <sz val="12"/>
      <name val="宋体"/>
      <charset val="134"/>
      <scheme val="minor"/>
    </font>
    <font>
      <sz val="10"/>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name val="宋体"/>
      <charset val="134"/>
    </font>
    <font>
      <b/>
      <sz val="11"/>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7" borderId="0" applyNumberFormat="0" applyBorder="0" applyAlignment="0" applyProtection="0">
      <alignment vertical="center"/>
    </xf>
    <xf numFmtId="0" fontId="21" fillId="1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9" borderId="12" applyNumberFormat="0" applyFont="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11" applyNumberFormat="0" applyFill="0" applyAlignment="0" applyProtection="0">
      <alignment vertical="center"/>
    </xf>
    <xf numFmtId="0" fontId="27" fillId="0" borderId="11" applyNumberFormat="0" applyFill="0" applyAlignment="0" applyProtection="0">
      <alignment vertical="center"/>
    </xf>
    <xf numFmtId="0" fontId="17" fillId="29" borderId="0" applyNumberFormat="0" applyBorder="0" applyAlignment="0" applyProtection="0">
      <alignment vertical="center"/>
    </xf>
    <xf numFmtId="0" fontId="24" fillId="0" borderId="17" applyNumberFormat="0" applyFill="0" applyAlignment="0" applyProtection="0">
      <alignment vertical="center"/>
    </xf>
    <xf numFmtId="0" fontId="17" fillId="25" borderId="0" applyNumberFormat="0" applyBorder="0" applyAlignment="0" applyProtection="0">
      <alignment vertical="center"/>
    </xf>
    <xf numFmtId="0" fontId="22" fillId="16" borderId="15" applyNumberFormat="0" applyAlignment="0" applyProtection="0">
      <alignment vertical="center"/>
    </xf>
    <xf numFmtId="0" fontId="30" fillId="16" borderId="14" applyNumberFormat="0" applyAlignment="0" applyProtection="0">
      <alignment vertical="center"/>
    </xf>
    <xf numFmtId="0" fontId="26" fillId="21" borderId="16" applyNumberFormat="0" applyAlignment="0" applyProtection="0">
      <alignment vertical="center"/>
    </xf>
    <xf numFmtId="0" fontId="15" fillId="4" borderId="0" applyNumberFormat="0" applyBorder="0" applyAlignment="0" applyProtection="0">
      <alignment vertical="center"/>
    </xf>
    <xf numFmtId="0" fontId="17" fillId="28" borderId="0" applyNumberFormat="0" applyBorder="0" applyAlignment="0" applyProtection="0">
      <alignment vertical="center"/>
    </xf>
    <xf numFmtId="0" fontId="18" fillId="0" borderId="10" applyNumberFormat="0" applyFill="0" applyAlignment="0" applyProtection="0">
      <alignment vertical="center"/>
    </xf>
    <xf numFmtId="0" fontId="20" fillId="0" borderId="13" applyNumberFormat="0" applyFill="0" applyAlignment="0" applyProtection="0">
      <alignment vertical="center"/>
    </xf>
    <xf numFmtId="0" fontId="29" fillId="24" borderId="0" applyNumberFormat="0" applyBorder="0" applyAlignment="0" applyProtection="0">
      <alignment vertical="center"/>
    </xf>
    <xf numFmtId="0" fontId="33" fillId="32" borderId="0" applyNumberFormat="0" applyBorder="0" applyAlignment="0" applyProtection="0">
      <alignment vertical="center"/>
    </xf>
    <xf numFmtId="0" fontId="15" fillId="12" borderId="0" applyNumberFormat="0" applyBorder="0" applyAlignment="0" applyProtection="0">
      <alignment vertical="center"/>
    </xf>
    <xf numFmtId="0" fontId="17" fillId="20" borderId="0" applyNumberFormat="0" applyBorder="0" applyAlignment="0" applyProtection="0">
      <alignment vertical="center"/>
    </xf>
    <xf numFmtId="0" fontId="15" fillId="3"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15" fillId="31" borderId="0" applyNumberFormat="0" applyBorder="0" applyAlignment="0" applyProtection="0">
      <alignment vertical="center"/>
    </xf>
    <xf numFmtId="0" fontId="17" fillId="11" borderId="0" applyNumberFormat="0" applyBorder="0" applyAlignment="0" applyProtection="0">
      <alignment vertical="center"/>
    </xf>
    <xf numFmtId="0" fontId="17" fillId="26" borderId="0" applyNumberFormat="0" applyBorder="0" applyAlignment="0" applyProtection="0">
      <alignment vertical="center"/>
    </xf>
    <xf numFmtId="0" fontId="15" fillId="15" borderId="0" applyNumberFormat="0" applyBorder="0" applyAlignment="0" applyProtection="0">
      <alignment vertical="center"/>
    </xf>
    <xf numFmtId="0" fontId="15" fillId="23" borderId="0" applyNumberFormat="0" applyBorder="0" applyAlignment="0" applyProtection="0">
      <alignment vertical="center"/>
    </xf>
    <xf numFmtId="0" fontId="17" fillId="19" borderId="0" applyNumberFormat="0" applyBorder="0" applyAlignment="0" applyProtection="0">
      <alignment vertical="center"/>
    </xf>
    <xf numFmtId="0" fontId="15" fillId="8" borderId="0" applyNumberFormat="0" applyBorder="0" applyAlignment="0" applyProtection="0">
      <alignment vertical="center"/>
    </xf>
    <xf numFmtId="0" fontId="17" fillId="7" borderId="0" applyNumberFormat="0" applyBorder="0" applyAlignment="0" applyProtection="0">
      <alignment vertical="center"/>
    </xf>
    <xf numFmtId="0" fontId="17" fillId="18" borderId="0" applyNumberFormat="0" applyBorder="0" applyAlignment="0" applyProtection="0">
      <alignment vertical="center"/>
    </xf>
    <xf numFmtId="0" fontId="15" fillId="22" borderId="0" applyNumberFormat="0" applyBorder="0" applyAlignment="0" applyProtection="0">
      <alignment vertical="center"/>
    </xf>
    <xf numFmtId="0" fontId="17" fillId="30" borderId="0" applyNumberFormat="0" applyBorder="0" applyAlignment="0" applyProtection="0">
      <alignment vertical="center"/>
    </xf>
  </cellStyleXfs>
  <cellXfs count="69">
    <xf numFmtId="0" fontId="0" fillId="0" borderId="0" xfId="0">
      <alignment vertical="center"/>
    </xf>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2"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5" fillId="0" borderId="5"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righ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0" xfId="0" applyFont="1">
      <alignment vertical="center"/>
    </xf>
    <xf numFmtId="0" fontId="8"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right" vertical="center"/>
    </xf>
    <xf numFmtId="0" fontId="9"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10" fillId="0" borderId="0" xfId="0" applyFont="1" applyFill="1" applyAlignment="1">
      <alignment horizontal="center" vertical="center"/>
    </xf>
    <xf numFmtId="0" fontId="10" fillId="0" borderId="0" xfId="0" applyFont="1" applyFill="1" applyAlignment="1">
      <alignment horizontal="right" vertical="center"/>
    </xf>
    <xf numFmtId="0" fontId="11"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right"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right" vertical="center" wrapText="1"/>
    </xf>
    <xf numFmtId="0" fontId="12" fillId="0" borderId="4" xfId="0" applyFont="1" applyFill="1" applyBorder="1" applyAlignment="1">
      <alignment horizontal="center" vertical="center" wrapText="1"/>
    </xf>
    <xf numFmtId="0" fontId="13" fillId="0" borderId="8" xfId="0" applyFont="1" applyFill="1" applyBorder="1" applyAlignment="1">
      <alignment horizontal="right" vertical="center" wrapText="1"/>
    </xf>
    <xf numFmtId="0" fontId="12" fillId="0" borderId="5" xfId="0" applyFont="1" applyFill="1" applyBorder="1" applyAlignment="1">
      <alignment horizontal="center" vertical="center" wrapText="1"/>
    </xf>
    <xf numFmtId="0" fontId="13" fillId="0" borderId="9" xfId="0" applyFont="1" applyFill="1" applyBorder="1" applyAlignment="1">
      <alignment horizontal="righ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right" vertical="center" wrapText="1"/>
    </xf>
    <xf numFmtId="0" fontId="14" fillId="0" borderId="1" xfId="0" applyFont="1" applyFill="1" applyBorder="1" applyAlignment="1">
      <alignment horizontal="right" vertical="center"/>
    </xf>
    <xf numFmtId="0" fontId="14"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righ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0" fillId="0" borderId="0" xfId="0" applyAlignment="1">
      <alignment horizontal="left" vertical="center"/>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U12"/>
  <sheetViews>
    <sheetView zoomScale="90" zoomScaleNormal="90" workbookViewId="0">
      <selection activeCell="A1" sqref="$A1:$XFD1048576"/>
    </sheetView>
  </sheetViews>
  <sheetFormatPr defaultColWidth="8.75" defaultRowHeight="14.4"/>
  <cols>
    <col min="1" max="1" width="6.37962962962963" customWidth="1"/>
    <col min="2" max="2" width="9.86111111111111" customWidth="1"/>
    <col min="3" max="3" width="15.8796296296296" customWidth="1"/>
    <col min="4" max="4" width="34.1296296296296" customWidth="1"/>
    <col min="5" max="5" width="13.25" customWidth="1"/>
    <col min="6" max="6" width="16.6296296296296" style="31" customWidth="1"/>
    <col min="7" max="7" width="18" style="31" customWidth="1"/>
    <col min="8" max="8" width="8.62962962962963" style="32" customWidth="1"/>
    <col min="9" max="12" width="8.62962962962963" customWidth="1"/>
    <col min="13" max="14" width="8.75" customWidth="1"/>
    <col min="15" max="17" width="8.62962962962963" customWidth="1"/>
    <col min="18" max="18" width="5.75" customWidth="1"/>
    <col min="19" max="19" width="8.62962962962963" customWidth="1"/>
    <col min="20" max="20" width="8.75" customWidth="1"/>
    <col min="21" max="21" width="27.6296296296296" customWidth="1"/>
  </cols>
  <sheetData>
    <row r="1" ht="15.6" spans="1:19">
      <c r="A1" s="33" t="s">
        <v>0</v>
      </c>
      <c r="B1" s="33"/>
      <c r="C1" s="34"/>
      <c r="D1" s="34"/>
      <c r="E1" s="34"/>
      <c r="F1" s="35"/>
      <c r="G1" s="35"/>
      <c r="H1" s="36"/>
      <c r="I1" s="34"/>
      <c r="J1" s="34"/>
      <c r="K1" s="34"/>
      <c r="L1" s="34"/>
      <c r="M1" s="34"/>
      <c r="N1" s="34"/>
      <c r="O1" s="34"/>
      <c r="P1" s="34"/>
      <c r="Q1" s="34"/>
      <c r="R1" s="34"/>
      <c r="S1" s="34"/>
    </row>
    <row r="2" s="28" customFormat="1" ht="22.2" spans="1:20">
      <c r="A2" s="37" t="s">
        <v>1</v>
      </c>
      <c r="B2" s="37"/>
      <c r="C2" s="37"/>
      <c r="D2" s="37"/>
      <c r="E2" s="37"/>
      <c r="F2" s="37"/>
      <c r="G2" s="37"/>
      <c r="H2" s="38"/>
      <c r="I2" s="37"/>
      <c r="J2" s="37"/>
      <c r="K2" s="37"/>
      <c r="L2" s="37"/>
      <c r="M2" s="37"/>
      <c r="N2" s="37"/>
      <c r="O2" s="37"/>
      <c r="P2" s="37"/>
      <c r="Q2" s="37"/>
      <c r="R2" s="37"/>
      <c r="S2" s="37"/>
      <c r="T2" s="37"/>
    </row>
    <row r="3" s="29" customFormat="1" ht="30" customHeight="1" spans="1:19">
      <c r="A3" s="39"/>
      <c r="B3" s="39"/>
      <c r="C3" s="39"/>
      <c r="D3" s="39"/>
      <c r="E3" s="39"/>
      <c r="F3" s="40"/>
      <c r="G3" s="40"/>
      <c r="H3" s="41"/>
      <c r="I3" s="40"/>
      <c r="J3" s="40"/>
      <c r="K3" s="40"/>
      <c r="L3" s="40"/>
      <c r="M3" s="40"/>
      <c r="N3" s="40"/>
      <c r="O3" s="40"/>
      <c r="P3" s="39"/>
      <c r="Q3" s="39"/>
      <c r="R3" s="39"/>
      <c r="S3" s="39"/>
    </row>
    <row r="4" s="30" customFormat="1" ht="18" customHeight="1" spans="1:21">
      <c r="A4" s="42" t="s">
        <v>2</v>
      </c>
      <c r="B4" s="43" t="s">
        <v>3</v>
      </c>
      <c r="C4" s="42" t="s">
        <v>4</v>
      </c>
      <c r="D4" s="42" t="s">
        <v>5</v>
      </c>
      <c r="E4" s="42" t="s">
        <v>6</v>
      </c>
      <c r="F4" s="44" t="s">
        <v>7</v>
      </c>
      <c r="G4" s="44" t="s">
        <v>8</v>
      </c>
      <c r="H4" s="45" t="s">
        <v>9</v>
      </c>
      <c r="I4" s="60"/>
      <c r="J4" s="60"/>
      <c r="K4" s="60"/>
      <c r="L4" s="61"/>
      <c r="M4" s="44" t="s">
        <v>10</v>
      </c>
      <c r="N4" s="44"/>
      <c r="O4" s="44"/>
      <c r="P4" s="44"/>
      <c r="Q4" s="44"/>
      <c r="R4" s="44"/>
      <c r="S4" s="44"/>
      <c r="T4" s="63" t="s">
        <v>11</v>
      </c>
      <c r="U4" s="64" t="s">
        <v>12</v>
      </c>
    </row>
    <row r="5" s="30" customFormat="1" ht="18" customHeight="1" spans="1:21">
      <c r="A5" s="42"/>
      <c r="B5" s="46"/>
      <c r="C5" s="42"/>
      <c r="D5" s="42"/>
      <c r="E5" s="42"/>
      <c r="F5" s="44"/>
      <c r="G5" s="44"/>
      <c r="H5" s="47" t="s">
        <v>13</v>
      </c>
      <c r="I5" s="62" t="s">
        <v>14</v>
      </c>
      <c r="J5" s="60"/>
      <c r="K5" s="60"/>
      <c r="L5" s="60"/>
      <c r="M5" s="44" t="s">
        <v>15</v>
      </c>
      <c r="N5" s="44"/>
      <c r="O5" s="44"/>
      <c r="P5" s="44" t="s">
        <v>16</v>
      </c>
      <c r="Q5" s="44" t="s">
        <v>17</v>
      </c>
      <c r="R5" s="44" t="s">
        <v>18</v>
      </c>
      <c r="S5" s="44" t="s">
        <v>19</v>
      </c>
      <c r="T5" s="65"/>
      <c r="U5" s="64"/>
    </row>
    <row r="6" s="30" customFormat="1" ht="35" customHeight="1" spans="1:21">
      <c r="A6" s="42"/>
      <c r="B6" s="48"/>
      <c r="C6" s="42"/>
      <c r="D6" s="42"/>
      <c r="E6" s="42"/>
      <c r="F6" s="44"/>
      <c r="G6" s="44"/>
      <c r="H6" s="49"/>
      <c r="I6" s="44" t="s">
        <v>20</v>
      </c>
      <c r="J6" s="44" t="s">
        <v>21</v>
      </c>
      <c r="K6" s="44" t="s">
        <v>22</v>
      </c>
      <c r="L6" s="44" t="s">
        <v>23</v>
      </c>
      <c r="M6" s="44" t="s">
        <v>24</v>
      </c>
      <c r="N6" s="44" t="s">
        <v>25</v>
      </c>
      <c r="O6" s="44" t="s">
        <v>26</v>
      </c>
      <c r="P6" s="44"/>
      <c r="Q6" s="44"/>
      <c r="R6" s="44"/>
      <c r="S6" s="44"/>
      <c r="T6" s="66"/>
      <c r="U6" s="64"/>
    </row>
    <row r="7" ht="48" customHeight="1" spans="1:21">
      <c r="A7" s="50">
        <v>1</v>
      </c>
      <c r="B7" s="50" t="s">
        <v>27</v>
      </c>
      <c r="C7" s="50" t="s">
        <v>28</v>
      </c>
      <c r="D7" s="50" t="s">
        <v>29</v>
      </c>
      <c r="E7" s="50" t="s">
        <v>30</v>
      </c>
      <c r="F7" s="51">
        <v>4</v>
      </c>
      <c r="G7" s="50"/>
      <c r="H7" s="50" t="s">
        <v>31</v>
      </c>
      <c r="I7" s="50" t="s">
        <v>31</v>
      </c>
      <c r="J7" s="50" t="s">
        <v>31</v>
      </c>
      <c r="K7" s="50" t="s">
        <v>31</v>
      </c>
      <c r="L7" s="51">
        <v>4</v>
      </c>
      <c r="M7" s="51">
        <v>0.96</v>
      </c>
      <c r="N7" s="51">
        <v>0.96</v>
      </c>
      <c r="O7" s="50" t="s">
        <v>31</v>
      </c>
      <c r="P7" s="50" t="s">
        <v>31</v>
      </c>
      <c r="Q7" s="50" t="s">
        <v>31</v>
      </c>
      <c r="R7" s="50" t="s">
        <v>31</v>
      </c>
      <c r="S7" s="51">
        <v>3.04</v>
      </c>
      <c r="T7" s="67" t="s">
        <v>32</v>
      </c>
      <c r="U7" s="67" t="s">
        <v>33</v>
      </c>
    </row>
    <row r="8" ht="48" customHeight="1" spans="1:21">
      <c r="A8" s="50">
        <v>2</v>
      </c>
      <c r="B8" s="50" t="s">
        <v>34</v>
      </c>
      <c r="C8" s="50" t="s">
        <v>35</v>
      </c>
      <c r="D8" s="50" t="s">
        <v>36</v>
      </c>
      <c r="E8" s="50" t="s">
        <v>30</v>
      </c>
      <c r="F8" s="52">
        <v>5.625</v>
      </c>
      <c r="G8" s="53"/>
      <c r="H8" s="50" t="s">
        <v>31</v>
      </c>
      <c r="I8" s="50" t="s">
        <v>31</v>
      </c>
      <c r="J8" s="50" t="s">
        <v>31</v>
      </c>
      <c r="K8" s="50" t="s">
        <v>31</v>
      </c>
      <c r="L8" s="52">
        <v>5.625</v>
      </c>
      <c r="M8" s="51">
        <v>1.125</v>
      </c>
      <c r="N8" s="51">
        <v>1.125</v>
      </c>
      <c r="O8" s="50" t="s">
        <v>31</v>
      </c>
      <c r="P8" s="50" t="s">
        <v>31</v>
      </c>
      <c r="Q8" s="50" t="s">
        <v>31</v>
      </c>
      <c r="R8" s="50" t="s">
        <v>31</v>
      </c>
      <c r="S8" s="51">
        <v>4.5</v>
      </c>
      <c r="T8" s="67" t="s">
        <v>32</v>
      </c>
      <c r="U8" s="67" t="s">
        <v>37</v>
      </c>
    </row>
    <row r="9" ht="48" customHeight="1" spans="1:21">
      <c r="A9" s="50">
        <v>3</v>
      </c>
      <c r="B9" s="50" t="s">
        <v>34</v>
      </c>
      <c r="C9" s="50" t="s">
        <v>38</v>
      </c>
      <c r="D9" s="50" t="s">
        <v>39</v>
      </c>
      <c r="E9" s="50" t="s">
        <v>30</v>
      </c>
      <c r="F9" s="52">
        <v>4.5</v>
      </c>
      <c r="G9" s="53"/>
      <c r="H9" s="50" t="s">
        <v>31</v>
      </c>
      <c r="I9" s="50" t="s">
        <v>31</v>
      </c>
      <c r="J9" s="50" t="s">
        <v>31</v>
      </c>
      <c r="K9" s="50" t="s">
        <v>31</v>
      </c>
      <c r="L9" s="52">
        <v>4.5</v>
      </c>
      <c r="M9" s="51">
        <v>0.9</v>
      </c>
      <c r="N9" s="51">
        <v>0.9</v>
      </c>
      <c r="O9" s="50" t="s">
        <v>31</v>
      </c>
      <c r="P9" s="50" t="s">
        <v>31</v>
      </c>
      <c r="Q9" s="50" t="s">
        <v>31</v>
      </c>
      <c r="R9" s="50" t="s">
        <v>31</v>
      </c>
      <c r="S9" s="51">
        <v>3.6</v>
      </c>
      <c r="T9" s="67"/>
      <c r="U9" s="67" t="s">
        <v>40</v>
      </c>
    </row>
    <row r="10" ht="48" customHeight="1" spans="1:21">
      <c r="A10" s="50" t="s">
        <v>41</v>
      </c>
      <c r="B10" s="50"/>
      <c r="C10" s="50"/>
      <c r="D10" s="50"/>
      <c r="E10" s="50"/>
      <c r="F10" s="54"/>
      <c r="G10" s="54"/>
      <c r="H10" s="55"/>
      <c r="I10" s="54"/>
      <c r="J10" s="54"/>
      <c r="K10" s="54"/>
      <c r="L10" s="54"/>
      <c r="M10" s="54"/>
      <c r="N10" s="54"/>
      <c r="O10" s="54"/>
      <c r="P10" s="54"/>
      <c r="Q10" s="54"/>
      <c r="R10" s="54"/>
      <c r="S10" s="55">
        <f>S7+S8+S9</f>
        <v>11.14</v>
      </c>
      <c r="T10" s="67"/>
      <c r="U10" s="68"/>
    </row>
    <row r="11" ht="45.95" customHeight="1" spans="1:20">
      <c r="A11" s="56" t="s">
        <v>42</v>
      </c>
      <c r="B11" s="56"/>
      <c r="C11" s="56"/>
      <c r="D11" s="56"/>
      <c r="E11" s="56"/>
      <c r="F11" s="57"/>
      <c r="G11" s="57"/>
      <c r="H11" s="58"/>
      <c r="I11" s="56"/>
      <c r="J11" s="56"/>
      <c r="K11" s="56"/>
      <c r="L11" s="56"/>
      <c r="M11" s="56"/>
      <c r="N11" s="56"/>
      <c r="O11" s="56"/>
      <c r="P11" s="56"/>
      <c r="Q11" s="56"/>
      <c r="R11" s="56"/>
      <c r="S11" s="56"/>
      <c r="T11" s="30"/>
    </row>
    <row r="12" ht="30" customHeight="1" spans="1:19">
      <c r="A12" s="59"/>
      <c r="B12" s="59"/>
      <c r="C12" s="59"/>
      <c r="D12" s="59"/>
      <c r="E12" s="59"/>
      <c r="I12" s="59"/>
      <c r="J12" s="59"/>
      <c r="K12" s="59"/>
      <c r="L12" s="59"/>
      <c r="M12" s="59"/>
      <c r="N12" s="59"/>
      <c r="O12" s="59"/>
      <c r="P12" s="59"/>
      <c r="Q12" s="59"/>
      <c r="R12" s="59"/>
      <c r="S12" s="59"/>
    </row>
  </sheetData>
  <mergeCells count="26">
    <mergeCell ref="A2:T2"/>
    <mergeCell ref="A3:E3"/>
    <mergeCell ref="P3:S3"/>
    <mergeCell ref="H4:L4"/>
    <mergeCell ref="M4:S4"/>
    <mergeCell ref="I5:L5"/>
    <mergeCell ref="M5:O5"/>
    <mergeCell ref="A10:E10"/>
    <mergeCell ref="A11:S11"/>
    <mergeCell ref="A12:D12"/>
    <mergeCell ref="E12:O12"/>
    <mergeCell ref="P12:S12"/>
    <mergeCell ref="A4:A6"/>
    <mergeCell ref="B4:B6"/>
    <mergeCell ref="C4:C6"/>
    <mergeCell ref="D4:D6"/>
    <mergeCell ref="E4:E6"/>
    <mergeCell ref="F4:F6"/>
    <mergeCell ref="G4:G6"/>
    <mergeCell ref="H5:H6"/>
    <mergeCell ref="P5:P6"/>
    <mergeCell ref="Q5:Q6"/>
    <mergeCell ref="R5:R6"/>
    <mergeCell ref="S5:S6"/>
    <mergeCell ref="T4:T6"/>
    <mergeCell ref="U4:U6"/>
  </mergeCells>
  <pageMargins left="0.275" right="0.0784722222222222" top="1" bottom="1" header="0.5" footer="0.5"/>
  <pageSetup paperSize="9" scale="5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S13"/>
  <sheetViews>
    <sheetView tabSelected="1" workbookViewId="0">
      <selection activeCell="C23" sqref="C23"/>
    </sheetView>
  </sheetViews>
  <sheetFormatPr defaultColWidth="9" defaultRowHeight="14.4"/>
  <cols>
    <col min="1" max="1" width="5.87962962962963" customWidth="1"/>
    <col min="2" max="2" width="5.5" customWidth="1"/>
    <col min="3" max="3" width="11.8796296296296" customWidth="1"/>
    <col min="4" max="4" width="29.5" style="1" customWidth="1"/>
    <col min="5" max="5" width="25.6296296296296" customWidth="1"/>
    <col min="6" max="6" width="11.25" customWidth="1"/>
  </cols>
  <sheetData>
    <row r="1" ht="15.6" spans="1:19">
      <c r="A1" s="2" t="s">
        <v>0</v>
      </c>
      <c r="B1" s="2"/>
      <c r="C1" s="3"/>
      <c r="D1" s="3"/>
      <c r="E1" s="3"/>
      <c r="F1" s="3"/>
      <c r="G1" s="3"/>
      <c r="H1" s="3"/>
      <c r="I1" s="3"/>
      <c r="J1" s="3"/>
      <c r="K1" s="3"/>
      <c r="L1" s="3"/>
      <c r="M1" s="3"/>
      <c r="N1" s="3"/>
      <c r="O1" s="3"/>
      <c r="P1" s="3"/>
      <c r="Q1" s="3"/>
      <c r="R1" s="3"/>
      <c r="S1" s="3"/>
    </row>
    <row r="2" ht="22.2" spans="1:19">
      <c r="A2" s="4" t="s">
        <v>1</v>
      </c>
      <c r="B2" s="4"/>
      <c r="C2" s="4"/>
      <c r="D2" s="4"/>
      <c r="E2" s="4"/>
      <c r="F2" s="4"/>
      <c r="G2" s="4"/>
      <c r="H2" s="4"/>
      <c r="I2" s="4"/>
      <c r="J2" s="4"/>
      <c r="K2" s="4"/>
      <c r="L2" s="4"/>
      <c r="M2" s="4"/>
      <c r="N2" s="4"/>
      <c r="O2" s="4"/>
      <c r="P2" s="4"/>
      <c r="Q2" s="4"/>
      <c r="R2" s="4"/>
      <c r="S2" s="4"/>
    </row>
    <row r="3" ht="15.6" spans="1:19">
      <c r="A3" s="5" t="s">
        <v>2</v>
      </c>
      <c r="B3" s="6" t="s">
        <v>3</v>
      </c>
      <c r="C3" s="5" t="s">
        <v>4</v>
      </c>
      <c r="D3" s="6" t="s">
        <v>43</v>
      </c>
      <c r="E3" s="5" t="s">
        <v>5</v>
      </c>
      <c r="F3" s="5" t="s">
        <v>6</v>
      </c>
      <c r="G3" s="7" t="s">
        <v>7</v>
      </c>
      <c r="H3" s="8" t="s">
        <v>9</v>
      </c>
      <c r="I3" s="26"/>
      <c r="J3" s="26"/>
      <c r="K3" s="26"/>
      <c r="L3" s="27"/>
      <c r="M3" s="7" t="s">
        <v>10</v>
      </c>
      <c r="N3" s="7"/>
      <c r="O3" s="7"/>
      <c r="P3" s="7"/>
      <c r="Q3" s="7"/>
      <c r="R3" s="7"/>
      <c r="S3" s="7"/>
    </row>
    <row r="4" ht="15.6" spans="1:19">
      <c r="A4" s="5"/>
      <c r="B4" s="9"/>
      <c r="C4" s="5"/>
      <c r="D4" s="9"/>
      <c r="E4" s="5"/>
      <c r="F4" s="5"/>
      <c r="G4" s="7"/>
      <c r="H4" s="10" t="s">
        <v>13</v>
      </c>
      <c r="I4" s="8" t="s">
        <v>14</v>
      </c>
      <c r="J4" s="26"/>
      <c r="K4" s="26"/>
      <c r="L4" s="26"/>
      <c r="M4" s="7" t="s">
        <v>15</v>
      </c>
      <c r="N4" s="7"/>
      <c r="O4" s="7"/>
      <c r="P4" s="7" t="s">
        <v>16</v>
      </c>
      <c r="Q4" s="7" t="s">
        <v>17</v>
      </c>
      <c r="R4" s="7" t="s">
        <v>18</v>
      </c>
      <c r="S4" s="7" t="s">
        <v>19</v>
      </c>
    </row>
    <row r="5" ht="62.4" spans="1:19">
      <c r="A5" s="5"/>
      <c r="B5" s="11"/>
      <c r="C5" s="5"/>
      <c r="D5" s="11"/>
      <c r="E5" s="5"/>
      <c r="F5" s="5"/>
      <c r="G5" s="7"/>
      <c r="H5" s="12"/>
      <c r="I5" s="7" t="s">
        <v>20</v>
      </c>
      <c r="J5" s="7" t="s">
        <v>21</v>
      </c>
      <c r="K5" s="7" t="s">
        <v>22</v>
      </c>
      <c r="L5" s="7" t="s">
        <v>23</v>
      </c>
      <c r="M5" s="7" t="s">
        <v>24</v>
      </c>
      <c r="N5" s="7" t="s">
        <v>25</v>
      </c>
      <c r="O5" s="7" t="s">
        <v>26</v>
      </c>
      <c r="P5" s="7"/>
      <c r="Q5" s="7"/>
      <c r="R5" s="7"/>
      <c r="S5" s="7"/>
    </row>
    <row r="6" spans="1:19">
      <c r="A6" s="13">
        <v>1</v>
      </c>
      <c r="B6" s="14" t="s">
        <v>27</v>
      </c>
      <c r="C6" s="15" t="s">
        <v>44</v>
      </c>
      <c r="D6" s="16" t="s">
        <v>45</v>
      </c>
      <c r="E6" s="13" t="s">
        <v>46</v>
      </c>
      <c r="F6" s="15" t="s">
        <v>47</v>
      </c>
      <c r="G6" s="17">
        <v>2.7</v>
      </c>
      <c r="H6" s="15" t="s">
        <v>31</v>
      </c>
      <c r="I6" s="15" t="s">
        <v>31</v>
      </c>
      <c r="J6" s="15" t="s">
        <v>31</v>
      </c>
      <c r="K6" s="15" t="s">
        <v>31</v>
      </c>
      <c r="L6" s="19">
        <f>G6</f>
        <v>2.7</v>
      </c>
      <c r="M6" s="15" t="s">
        <v>31</v>
      </c>
      <c r="N6" s="15" t="s">
        <v>31</v>
      </c>
      <c r="O6" s="15" t="s">
        <v>31</v>
      </c>
      <c r="P6" s="17">
        <v>1.06</v>
      </c>
      <c r="Q6" s="15" t="s">
        <v>31</v>
      </c>
      <c r="R6" s="15" t="s">
        <v>31</v>
      </c>
      <c r="S6" s="17">
        <v>1.64</v>
      </c>
    </row>
    <row r="7" spans="1:19">
      <c r="A7" s="13">
        <v>2</v>
      </c>
      <c r="B7" s="18"/>
      <c r="C7" s="15" t="s">
        <v>44</v>
      </c>
      <c r="D7" s="16" t="s">
        <v>45</v>
      </c>
      <c r="E7" s="13" t="s">
        <v>48</v>
      </c>
      <c r="F7" s="15" t="s">
        <v>49</v>
      </c>
      <c r="G7" s="17">
        <v>2.3</v>
      </c>
      <c r="H7" s="19">
        <f>G7-I7-J7-K7-L7</f>
        <v>2.116</v>
      </c>
      <c r="I7" s="19">
        <f>G7*0.02</f>
        <v>0.046</v>
      </c>
      <c r="J7" s="19">
        <f>G7*0.02</f>
        <v>0.046</v>
      </c>
      <c r="K7" s="19">
        <f>G7*0.01</f>
        <v>0.023</v>
      </c>
      <c r="L7" s="19">
        <f>G7*0.03</f>
        <v>0.069</v>
      </c>
      <c r="M7" s="15" t="s">
        <v>31</v>
      </c>
      <c r="N7" s="15" t="s">
        <v>31</v>
      </c>
      <c r="O7" s="15" t="s">
        <v>31</v>
      </c>
      <c r="P7" s="17">
        <v>0.9</v>
      </c>
      <c r="Q7" s="15" t="s">
        <v>31</v>
      </c>
      <c r="R7" s="15" t="s">
        <v>31</v>
      </c>
      <c r="S7" s="17">
        <v>1.4</v>
      </c>
    </row>
    <row r="8" ht="36" spans="1:19">
      <c r="A8" s="13">
        <v>3</v>
      </c>
      <c r="B8" s="14" t="s">
        <v>50</v>
      </c>
      <c r="C8" s="20" t="s">
        <v>51</v>
      </c>
      <c r="D8" s="13" t="s">
        <v>52</v>
      </c>
      <c r="E8" s="13" t="s">
        <v>53</v>
      </c>
      <c r="F8" s="20" t="s">
        <v>54</v>
      </c>
      <c r="G8" s="17">
        <v>3</v>
      </c>
      <c r="H8" s="21">
        <v>2.94</v>
      </c>
      <c r="I8" s="17">
        <v>0.06</v>
      </c>
      <c r="J8" s="15" t="s">
        <v>31</v>
      </c>
      <c r="K8" s="15" t="s">
        <v>31</v>
      </c>
      <c r="L8" s="15" t="s">
        <v>31</v>
      </c>
      <c r="M8" s="17">
        <v>0.6</v>
      </c>
      <c r="N8" s="17">
        <v>0.6</v>
      </c>
      <c r="O8" s="15" t="s">
        <v>31</v>
      </c>
      <c r="P8" s="15" t="s">
        <v>31</v>
      </c>
      <c r="Q8" s="15" t="s">
        <v>31</v>
      </c>
      <c r="R8" s="15" t="s">
        <v>31</v>
      </c>
      <c r="S8" s="17">
        <v>2.4</v>
      </c>
    </row>
    <row r="9" ht="24" spans="1:19">
      <c r="A9" s="13">
        <v>4</v>
      </c>
      <c r="B9" s="22"/>
      <c r="C9" s="16" t="s">
        <v>55</v>
      </c>
      <c r="D9" s="20" t="s">
        <v>56</v>
      </c>
      <c r="E9" s="15" t="s">
        <v>57</v>
      </c>
      <c r="F9" s="20" t="s">
        <v>54</v>
      </c>
      <c r="G9" s="23">
        <v>3</v>
      </c>
      <c r="H9" s="21">
        <v>2.94</v>
      </c>
      <c r="I9" s="17">
        <v>0.06</v>
      </c>
      <c r="J9" s="15" t="s">
        <v>31</v>
      </c>
      <c r="K9" s="15" t="s">
        <v>31</v>
      </c>
      <c r="L9" s="15" t="s">
        <v>31</v>
      </c>
      <c r="M9" s="17">
        <v>0.6</v>
      </c>
      <c r="N9" s="17">
        <v>0.6</v>
      </c>
      <c r="O9" s="15" t="s">
        <v>31</v>
      </c>
      <c r="P9" s="15" t="s">
        <v>31</v>
      </c>
      <c r="Q9" s="15" t="s">
        <v>31</v>
      </c>
      <c r="R9" s="15" t="s">
        <v>31</v>
      </c>
      <c r="S9" s="17">
        <v>2.4</v>
      </c>
    </row>
    <row r="10" ht="24" spans="1:19">
      <c r="A10" s="13">
        <v>5</v>
      </c>
      <c r="B10" s="18"/>
      <c r="C10" s="13" t="s">
        <v>58</v>
      </c>
      <c r="D10" s="20" t="s">
        <v>59</v>
      </c>
      <c r="E10" s="13" t="s">
        <v>60</v>
      </c>
      <c r="F10" s="20" t="s">
        <v>30</v>
      </c>
      <c r="G10" s="17">
        <v>3.9195</v>
      </c>
      <c r="H10" s="15" t="s">
        <v>31</v>
      </c>
      <c r="I10" s="15" t="s">
        <v>31</v>
      </c>
      <c r="J10" s="15" t="s">
        <v>31</v>
      </c>
      <c r="K10" s="15" t="s">
        <v>31</v>
      </c>
      <c r="L10" s="17">
        <v>3.9195</v>
      </c>
      <c r="M10" s="17">
        <v>0.7839</v>
      </c>
      <c r="N10" s="17">
        <v>0.7839</v>
      </c>
      <c r="O10" s="15" t="s">
        <v>31</v>
      </c>
      <c r="P10" s="15" t="s">
        <v>31</v>
      </c>
      <c r="Q10" s="15" t="s">
        <v>31</v>
      </c>
      <c r="R10" s="15" t="s">
        <v>31</v>
      </c>
      <c r="S10" s="17">
        <v>3.1356</v>
      </c>
    </row>
    <row r="11" spans="1:19">
      <c r="A11" s="13">
        <v>6</v>
      </c>
      <c r="B11" s="14" t="s">
        <v>34</v>
      </c>
      <c r="C11" s="20" t="s">
        <v>61</v>
      </c>
      <c r="D11" s="20" t="s">
        <v>62</v>
      </c>
      <c r="E11" s="13" t="s">
        <v>63</v>
      </c>
      <c r="F11" s="13" t="s">
        <v>64</v>
      </c>
      <c r="G11" s="17">
        <v>5.625</v>
      </c>
      <c r="H11" s="15" t="s">
        <v>31</v>
      </c>
      <c r="I11" s="15" t="s">
        <v>31</v>
      </c>
      <c r="J11" s="15" t="s">
        <v>31</v>
      </c>
      <c r="K11" s="15" t="s">
        <v>31</v>
      </c>
      <c r="L11" s="17">
        <v>5.625</v>
      </c>
      <c r="M11" s="17">
        <v>1.125</v>
      </c>
      <c r="N11" s="17">
        <v>1.125</v>
      </c>
      <c r="O11" s="15" t="s">
        <v>31</v>
      </c>
      <c r="P11" s="15" t="s">
        <v>31</v>
      </c>
      <c r="Q11" s="15" t="s">
        <v>31</v>
      </c>
      <c r="R11" s="15" t="s">
        <v>31</v>
      </c>
      <c r="S11" s="17">
        <v>4.5</v>
      </c>
    </row>
    <row r="12" ht="24" spans="1:19">
      <c r="A12" s="5">
        <v>7</v>
      </c>
      <c r="B12" s="18"/>
      <c r="C12" s="16" t="s">
        <v>65</v>
      </c>
      <c r="D12" s="16" t="s">
        <v>66</v>
      </c>
      <c r="E12" s="13" t="s">
        <v>67</v>
      </c>
      <c r="F12" s="15" t="s">
        <v>30</v>
      </c>
      <c r="G12" s="23">
        <v>5</v>
      </c>
      <c r="H12" s="15" t="s">
        <v>31</v>
      </c>
      <c r="I12" s="15" t="s">
        <v>31</v>
      </c>
      <c r="J12" s="15" t="s">
        <v>31</v>
      </c>
      <c r="K12" s="15" t="s">
        <v>31</v>
      </c>
      <c r="L12" s="23">
        <v>5</v>
      </c>
      <c r="M12" s="15" t="s">
        <v>31</v>
      </c>
      <c r="N12" s="15" t="s">
        <v>31</v>
      </c>
      <c r="O12" s="15" t="s">
        <v>31</v>
      </c>
      <c r="P12" s="23">
        <v>2</v>
      </c>
      <c r="Q12" s="15" t="s">
        <v>31</v>
      </c>
      <c r="R12" s="15" t="s">
        <v>31</v>
      </c>
      <c r="S12" s="23">
        <v>3</v>
      </c>
    </row>
    <row r="13" spans="1:19">
      <c r="A13" s="24" t="s">
        <v>68</v>
      </c>
      <c r="B13" s="24"/>
      <c r="C13" s="24"/>
      <c r="D13" s="25"/>
      <c r="E13" s="24"/>
      <c r="F13" s="24"/>
      <c r="G13" s="24"/>
      <c r="H13" s="24"/>
      <c r="I13" s="24"/>
      <c r="J13" s="24"/>
      <c r="K13" s="24"/>
      <c r="L13" s="24"/>
      <c r="M13" s="24"/>
      <c r="N13" s="24"/>
      <c r="O13" s="24"/>
      <c r="P13" s="24"/>
      <c r="Q13" s="24"/>
      <c r="R13" s="24"/>
      <c r="S13" s="24"/>
    </row>
  </sheetData>
  <mergeCells count="21">
    <mergeCell ref="A2:S2"/>
    <mergeCell ref="H3:L3"/>
    <mergeCell ref="M3:S3"/>
    <mergeCell ref="I4:L4"/>
    <mergeCell ref="M4:O4"/>
    <mergeCell ref="A13:S13"/>
    <mergeCell ref="A3:A5"/>
    <mergeCell ref="B3:B5"/>
    <mergeCell ref="B6:B7"/>
    <mergeCell ref="B8:B10"/>
    <mergeCell ref="B11:B12"/>
    <mergeCell ref="C3:C5"/>
    <mergeCell ref="D3:D5"/>
    <mergeCell ref="E3:E5"/>
    <mergeCell ref="F3:F5"/>
    <mergeCell ref="G3:G5"/>
    <mergeCell ref="H4:H5"/>
    <mergeCell ref="P4:P5"/>
    <mergeCell ref="Q4:Q5"/>
    <mergeCell ref="R4:R5"/>
    <mergeCell ref="S4:S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第一批</vt: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dc:creator>
  <cp:lastModifiedBy>Administrator</cp:lastModifiedBy>
  <dcterms:created xsi:type="dcterms:W3CDTF">2022-02-13T02:35:00Z</dcterms:created>
  <dcterms:modified xsi:type="dcterms:W3CDTF">2025-11-21T09:09:19Z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78EDF73BB58243E4A03E9776E1E39060</vt:lpwstr>
  </property>
  <property fmtid="{D5CDD505-2E9C-101B-9397-08002B2CF9AE}" pid="3" name="KSOProductBuildVer">
    <vt:lpwstr>2052-11.8.2.8875</vt:lpwstr>
  </property>
</Properties>
</file>