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<sst xmlns="http://schemas.openxmlformats.org/spreadsheetml/2006/main" count="62" uniqueCount="37">
  <si>
    <t>清远双汇食品有限公司2024年度屠宰环节病害猪无害化处理区级财政补贴资金统计表</t>
  </si>
  <si>
    <t>月份</t>
  </si>
  <si>
    <t>病害猪处理头数</t>
  </si>
  <si>
    <t>所处理生猪产品折合头数</t>
  </si>
  <si>
    <t>损失补贴合计头数</t>
  </si>
  <si>
    <t>补贴标准</t>
  </si>
  <si>
    <t>损失补贴金额
(元)</t>
  </si>
  <si>
    <t>宰前死亡</t>
  </si>
  <si>
    <t>无害化处理
头数合计</t>
  </si>
  <si>
    <t>补贴金额
  （元）</t>
  </si>
  <si>
    <t>总计金额
  (元）</t>
  </si>
  <si>
    <t>区级财政补贴资金（20%）</t>
  </si>
  <si>
    <r>
      <rPr>
        <b/>
        <sz val="12"/>
        <color indexed="8"/>
        <rFont val="宋体"/>
        <charset val="134"/>
      </rPr>
      <t>①</t>
    </r>
  </si>
  <si>
    <r>
      <rPr>
        <b/>
        <sz val="12"/>
        <color indexed="8"/>
        <rFont val="宋体"/>
        <charset val="134"/>
      </rPr>
      <t>②</t>
    </r>
  </si>
  <si>
    <r>
      <rPr>
        <b/>
        <sz val="12"/>
        <color indexed="8"/>
        <rFont val="宋体"/>
        <charset val="134"/>
      </rPr>
      <t>③</t>
    </r>
    <r>
      <rPr>
        <b/>
        <sz val="12"/>
        <color indexed="8"/>
        <rFont val="Times New Roman"/>
        <charset val="0"/>
      </rPr>
      <t>=</t>
    </r>
    <r>
      <rPr>
        <b/>
        <sz val="12"/>
        <color indexed="8"/>
        <rFont val="宋体"/>
        <charset val="134"/>
      </rPr>
      <t>①</t>
    </r>
    <r>
      <rPr>
        <b/>
        <sz val="12"/>
        <color indexed="8"/>
        <rFont val="Times New Roman"/>
        <charset val="0"/>
      </rPr>
      <t>+</t>
    </r>
    <r>
      <rPr>
        <b/>
        <sz val="12"/>
        <color indexed="8"/>
        <rFont val="宋体"/>
        <charset val="134"/>
      </rPr>
      <t>②</t>
    </r>
  </si>
  <si>
    <r>
      <rPr>
        <b/>
        <sz val="12"/>
        <color indexed="8"/>
        <rFont val="宋体"/>
        <charset val="134"/>
      </rPr>
      <t>④</t>
    </r>
  </si>
  <si>
    <r>
      <rPr>
        <b/>
        <sz val="12"/>
        <color indexed="8"/>
        <rFont val="宋体"/>
        <charset val="134"/>
      </rPr>
      <t>⑤</t>
    </r>
    <r>
      <rPr>
        <b/>
        <sz val="12"/>
        <color indexed="8"/>
        <rFont val="Times New Roman"/>
        <charset val="0"/>
      </rPr>
      <t>=</t>
    </r>
    <r>
      <rPr>
        <b/>
        <sz val="12"/>
        <color indexed="8"/>
        <rFont val="宋体"/>
        <charset val="134"/>
      </rPr>
      <t>③</t>
    </r>
    <r>
      <rPr>
        <b/>
        <sz val="12"/>
        <color indexed="8"/>
        <rFont val="Times New Roman"/>
        <charset val="0"/>
      </rPr>
      <t>x</t>
    </r>
    <r>
      <rPr>
        <b/>
        <sz val="12"/>
        <color indexed="8"/>
        <rFont val="宋体"/>
        <charset val="134"/>
      </rPr>
      <t>④</t>
    </r>
  </si>
  <si>
    <r>
      <rPr>
        <b/>
        <sz val="12"/>
        <color indexed="8"/>
        <rFont val="宋体"/>
        <charset val="134"/>
      </rPr>
      <t>⑥</t>
    </r>
  </si>
  <si>
    <r>
      <rPr>
        <b/>
        <sz val="12"/>
        <color indexed="8"/>
        <rFont val="宋体"/>
        <charset val="134"/>
      </rPr>
      <t>⑦</t>
    </r>
    <r>
      <rPr>
        <b/>
        <sz val="12"/>
        <color indexed="8"/>
        <rFont val="Times New Roman"/>
        <charset val="0"/>
      </rPr>
      <t>=</t>
    </r>
    <r>
      <rPr>
        <b/>
        <sz val="12"/>
        <color indexed="8"/>
        <rFont val="宋体"/>
        <charset val="134"/>
      </rPr>
      <t>①</t>
    </r>
    <r>
      <rPr>
        <b/>
        <sz val="12"/>
        <color indexed="8"/>
        <rFont val="Times New Roman"/>
        <charset val="0"/>
      </rPr>
      <t>+</t>
    </r>
    <r>
      <rPr>
        <b/>
        <sz val="12"/>
        <color indexed="8"/>
        <rFont val="宋体"/>
        <charset val="134"/>
      </rPr>
      <t>②</t>
    </r>
    <r>
      <rPr>
        <b/>
        <sz val="12"/>
        <color indexed="8"/>
        <rFont val="Times New Roman"/>
        <charset val="0"/>
      </rPr>
      <t>+</t>
    </r>
    <r>
      <rPr>
        <b/>
        <sz val="12"/>
        <color indexed="8"/>
        <rFont val="宋体"/>
        <charset val="134"/>
      </rPr>
      <t>⑥</t>
    </r>
  </si>
  <si>
    <r>
      <rPr>
        <b/>
        <sz val="12"/>
        <color indexed="8"/>
        <rFont val="宋体"/>
        <charset val="134"/>
      </rPr>
      <t>⑧</t>
    </r>
  </si>
  <si>
    <r>
      <rPr>
        <b/>
        <sz val="12"/>
        <color indexed="8"/>
        <rFont val="宋体"/>
        <charset val="134"/>
      </rPr>
      <t>⑨</t>
    </r>
    <r>
      <rPr>
        <b/>
        <sz val="12"/>
        <color indexed="8"/>
        <rFont val="Times New Roman"/>
        <charset val="0"/>
      </rPr>
      <t>=</t>
    </r>
    <r>
      <rPr>
        <b/>
        <sz val="12"/>
        <color indexed="8"/>
        <rFont val="宋体"/>
        <charset val="134"/>
      </rPr>
      <t>⑦</t>
    </r>
    <r>
      <rPr>
        <b/>
        <sz val="12"/>
        <color indexed="8"/>
        <rFont val="Times New Roman"/>
        <charset val="0"/>
      </rPr>
      <t>x</t>
    </r>
    <r>
      <rPr>
        <b/>
        <sz val="12"/>
        <color indexed="8"/>
        <rFont val="宋体"/>
        <charset val="134"/>
      </rPr>
      <t>⑧</t>
    </r>
  </si>
  <si>
    <r>
      <rPr>
        <b/>
        <sz val="12"/>
        <color indexed="8"/>
        <rFont val="宋体"/>
        <charset val="134"/>
      </rPr>
      <t>⑩</t>
    </r>
    <r>
      <rPr>
        <b/>
        <sz val="12"/>
        <color indexed="8"/>
        <rFont val="Times New Roman"/>
        <charset val="0"/>
      </rPr>
      <t>=</t>
    </r>
    <r>
      <rPr>
        <b/>
        <sz val="12"/>
        <color indexed="8"/>
        <rFont val="宋体"/>
        <charset val="134"/>
      </rPr>
      <t>⑤</t>
    </r>
    <r>
      <rPr>
        <b/>
        <sz val="12"/>
        <color indexed="8"/>
        <rFont val="Times New Roman"/>
        <charset val="0"/>
      </rPr>
      <t>+</t>
    </r>
    <r>
      <rPr>
        <b/>
        <sz val="12"/>
        <color indexed="8"/>
        <rFont val="宋体"/>
        <charset val="134"/>
      </rPr>
      <t>⑨</t>
    </r>
  </si>
  <si>
    <t>1月</t>
  </si>
  <si>
    <t>800元/头</t>
  </si>
  <si>
    <t>80元/头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</si>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</sst>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3" fontId="2" fillId="0" borderId="1" xfId="31" applyFont="1" applyFill="1" applyBorder="1" applyAlignment="1">
      <alignment horizontal="center" vertical="center" wrapText="1"/>
    </xf>
    <xf numFmtId="43" fontId="2" fillId="0" borderId="1" xfId="31" applyFont="1" applyFill="1" applyBorder="1" applyAlignment="1">
      <alignment vertical="center" wrapText="1"/>
    </xf>
    <xf numFmtId="0" fontId="2" fillId="0" borderId="1" xfId="31" applyNumberFormat="1" applyFont="1" applyFill="1" applyBorder="1" applyAlignment="1">
      <alignment vertical="center" wrapText="1"/>
    </xf>
    <xf numFmtId="43" fontId="3" fillId="0" borderId="1" xfId="31" applyFont="1" applyFill="1" applyBorder="1" applyAlignment="1">
      <alignment horizontal="center" vertical="center" wrapText="1"/>
    </xf>
    <xf numFmtId="0" fontId="3" fillId="0" borderId="1" xfId="3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31" applyNumberFormat="1" applyFont="1" applyFill="1" applyBorder="1" applyAlignment="1">
      <alignment horizontal="center" vertical="center" wrapText="1"/>
    </xf>
    <xf numFmtId="43" fontId="4" fillId="0" borderId="1" xfId="3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" sqref="A1:L1"/>
    </sheetView>
  </sheetViews>
  <sheetFormatPr defaultColWidth="8.89166666666667" defaultRowHeight="14.25"/>
  <cols>
    <col min="1" max="1" width="7.25" customWidth="1"/>
    <col min="2" max="2" width="9.75" customWidth="1"/>
    <col min="3" max="3" width="9.5" customWidth="1"/>
    <col min="4" max="4" width="12" customWidth="1"/>
    <col min="5" max="5" width="10.875" customWidth="1"/>
    <col min="6" max="6" width="10.775" customWidth="1"/>
    <col min="7" max="7" width="9.25" customWidth="1"/>
    <col min="8" max="8" width="13.875" customWidth="1"/>
    <col min="9" max="9" width="12.25" customWidth="1"/>
    <col min="10" max="10" width="11.625" customWidth="1"/>
    <col min="11" max="11" width="16.5" customWidth="1"/>
    <col min="12" max="12" width="14.625" customWidth="1"/>
  </cols>
  <sheetData>
    <row r="1" ht="3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2" customHeight="1" spans="1:12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2" t="s">
        <v>6</v>
      </c>
      <c r="G2" s="3" t="s">
        <v>7</v>
      </c>
      <c r="H2" s="8" t="s">
        <v>8</v>
      </c>
      <c r="I2" s="3" t="s">
        <v>5</v>
      </c>
      <c r="J2" s="3" t="s">
        <v>9</v>
      </c>
      <c r="K2" s="2" t="s">
        <v>10</v>
      </c>
      <c r="L2" s="2" t="s">
        <v>11</v>
      </c>
    </row>
    <row r="3" ht="21" customHeight="1" spans="1:12">
      <c r="A3" s="2"/>
      <c r="B3" s="5" t="s">
        <v>12</v>
      </c>
      <c r="C3" s="5" t="s">
        <v>13</v>
      </c>
      <c r="D3" s="6" t="s">
        <v>14</v>
      </c>
      <c r="E3" s="5" t="s">
        <v>15</v>
      </c>
      <c r="F3" s="5" t="s">
        <v>16</v>
      </c>
      <c r="G3" s="5" t="s">
        <v>17</v>
      </c>
      <c r="H3" s="6" t="s">
        <v>18</v>
      </c>
      <c r="I3" s="5" t="s">
        <v>19</v>
      </c>
      <c r="J3" s="5" t="s">
        <v>20</v>
      </c>
      <c r="K3" s="9" t="s">
        <v>21</v>
      </c>
      <c r="L3" s="2"/>
    </row>
    <row r="4" ht="30" customHeight="1" spans="1:12">
      <c r="A4" s="7" t="s">
        <v>22</v>
      </c>
      <c r="B4" s="7">
        <v>31</v>
      </c>
      <c r="C4" s="7">
        <v>146.5</v>
      </c>
      <c r="D4" s="7">
        <f>B4+C4</f>
        <v>177.5</v>
      </c>
      <c r="E4" s="7" t="s">
        <v>23</v>
      </c>
      <c r="F4" s="7">
        <f>D4*800</f>
        <v>142000</v>
      </c>
      <c r="G4" s="7">
        <v>36</v>
      </c>
      <c r="H4" s="7">
        <f>B4+C4+G4</f>
        <v>213.5</v>
      </c>
      <c r="I4" s="7" t="s">
        <v>24</v>
      </c>
      <c r="J4" s="7">
        <f>H4*80</f>
        <v>17080</v>
      </c>
      <c r="K4" s="7">
        <f>F4+J4</f>
        <v>159080</v>
      </c>
      <c r="L4" s="7">
        <f t="shared" ref="L4:L15" si="0">K4*0.2</f>
        <v>31816</v>
      </c>
    </row>
    <row r="5" ht="30" customHeight="1" spans="1:12">
      <c r="A5" s="7" t="s">
        <v>25</v>
      </c>
      <c r="B5" s="7">
        <v>22</v>
      </c>
      <c r="C5" s="7">
        <v>81.49</v>
      </c>
      <c r="D5" s="7">
        <f t="shared" ref="D5:D15" si="1">B5+C5</f>
        <v>103.49</v>
      </c>
      <c r="E5" s="7" t="s">
        <v>23</v>
      </c>
      <c r="F5" s="7">
        <f t="shared" ref="F5:F15" si="2">D5*800</f>
        <v>82792</v>
      </c>
      <c r="G5" s="7">
        <v>21</v>
      </c>
      <c r="H5" s="7">
        <f t="shared" ref="H5:H15" si="3">B5+C5+G5</f>
        <v>124.49</v>
      </c>
      <c r="I5" s="7" t="s">
        <v>24</v>
      </c>
      <c r="J5" s="7">
        <f t="shared" ref="J5:J15" si="4">H5*80</f>
        <v>9959.2</v>
      </c>
      <c r="K5" s="7">
        <f t="shared" ref="K5:K15" si="5">F5+J5</f>
        <v>92751.2</v>
      </c>
      <c r="L5" s="7">
        <f t="shared" si="0"/>
        <v>18550.24</v>
      </c>
    </row>
    <row r="6" ht="30" customHeight="1" spans="1:12">
      <c r="A6" s="7" t="s">
        <v>26</v>
      </c>
      <c r="B6" s="7">
        <v>23</v>
      </c>
      <c r="C6" s="7">
        <v>105.4</v>
      </c>
      <c r="D6" s="7">
        <f t="shared" si="1"/>
        <v>128.4</v>
      </c>
      <c r="E6" s="7" t="s">
        <v>23</v>
      </c>
      <c r="F6" s="7">
        <f t="shared" si="2"/>
        <v>102720</v>
      </c>
      <c r="G6" s="7">
        <v>43</v>
      </c>
      <c r="H6" s="7">
        <f t="shared" si="3"/>
        <v>171.4</v>
      </c>
      <c r="I6" s="7" t="s">
        <v>24</v>
      </c>
      <c r="J6" s="7">
        <f t="shared" si="4"/>
        <v>13712</v>
      </c>
      <c r="K6" s="7">
        <f t="shared" si="5"/>
        <v>116432</v>
      </c>
      <c r="L6" s="7">
        <f t="shared" si="0"/>
        <v>23286.4</v>
      </c>
    </row>
    <row r="7" ht="30" customHeight="1" spans="1:12">
      <c r="A7" s="7" t="s">
        <v>27</v>
      </c>
      <c r="B7" s="7">
        <v>12</v>
      </c>
      <c r="C7" s="7">
        <v>112.36</v>
      </c>
      <c r="D7" s="7">
        <f t="shared" si="1"/>
        <v>124.36</v>
      </c>
      <c r="E7" s="7" t="s">
        <v>23</v>
      </c>
      <c r="F7" s="7">
        <f t="shared" si="2"/>
        <v>99488</v>
      </c>
      <c r="G7" s="7">
        <v>43</v>
      </c>
      <c r="H7" s="7">
        <f t="shared" si="3"/>
        <v>167.36</v>
      </c>
      <c r="I7" s="7" t="s">
        <v>24</v>
      </c>
      <c r="J7" s="7">
        <f t="shared" si="4"/>
        <v>13388.8</v>
      </c>
      <c r="K7" s="7">
        <f t="shared" si="5"/>
        <v>112876.8</v>
      </c>
      <c r="L7" s="7">
        <f t="shared" si="0"/>
        <v>22575.36</v>
      </c>
    </row>
    <row r="8" ht="30" customHeight="1" spans="1:12">
      <c r="A8" s="7" t="s">
        <v>28</v>
      </c>
      <c r="B8" s="7">
        <v>29</v>
      </c>
      <c r="C8" s="7">
        <v>128.68</v>
      </c>
      <c r="D8" s="7">
        <f t="shared" si="1"/>
        <v>157.68</v>
      </c>
      <c r="E8" s="7" t="s">
        <v>23</v>
      </c>
      <c r="F8" s="7">
        <f t="shared" si="2"/>
        <v>126144</v>
      </c>
      <c r="G8" s="7">
        <v>62</v>
      </c>
      <c r="H8" s="7">
        <f t="shared" si="3"/>
        <v>219.68</v>
      </c>
      <c r="I8" s="7" t="s">
        <v>24</v>
      </c>
      <c r="J8" s="7">
        <f t="shared" si="4"/>
        <v>17574.4</v>
      </c>
      <c r="K8" s="7">
        <f t="shared" si="5"/>
        <v>143718.4</v>
      </c>
      <c r="L8" s="7">
        <f t="shared" si="0"/>
        <v>28743.68</v>
      </c>
    </row>
    <row r="9" ht="30" customHeight="1" spans="1:12">
      <c r="A9" s="7" t="s">
        <v>29</v>
      </c>
      <c r="B9" s="7">
        <v>30</v>
      </c>
      <c r="C9" s="7">
        <v>98.25</v>
      </c>
      <c r="D9" s="7">
        <f t="shared" si="1"/>
        <v>128.25</v>
      </c>
      <c r="E9" s="7" t="s">
        <v>23</v>
      </c>
      <c r="F9" s="7">
        <f t="shared" si="2"/>
        <v>102600</v>
      </c>
      <c r="G9" s="7">
        <v>54</v>
      </c>
      <c r="H9" s="7">
        <f t="shared" si="3"/>
        <v>182.25</v>
      </c>
      <c r="I9" s="7" t="s">
        <v>24</v>
      </c>
      <c r="J9" s="7">
        <f t="shared" si="4"/>
        <v>14580</v>
      </c>
      <c r="K9" s="7">
        <f t="shared" si="5"/>
        <v>117180</v>
      </c>
      <c r="L9" s="7">
        <f t="shared" si="0"/>
        <v>23436</v>
      </c>
    </row>
    <row r="10" ht="30" customHeight="1" spans="1:12">
      <c r="A10" s="7" t="s">
        <v>30</v>
      </c>
      <c r="B10" s="7">
        <v>22</v>
      </c>
      <c r="C10" s="7">
        <v>98.15</v>
      </c>
      <c r="D10" s="7">
        <f t="shared" si="1"/>
        <v>120.15</v>
      </c>
      <c r="E10" s="7" t="s">
        <v>23</v>
      </c>
      <c r="F10" s="7">
        <f t="shared" si="2"/>
        <v>96120</v>
      </c>
      <c r="G10" s="7">
        <v>50</v>
      </c>
      <c r="H10" s="7">
        <f t="shared" si="3"/>
        <v>170.15</v>
      </c>
      <c r="I10" s="7" t="s">
        <v>24</v>
      </c>
      <c r="J10" s="7">
        <f t="shared" si="4"/>
        <v>13612</v>
      </c>
      <c r="K10" s="7">
        <f t="shared" si="5"/>
        <v>109732</v>
      </c>
      <c r="L10" s="7">
        <f t="shared" si="0"/>
        <v>21946.4</v>
      </c>
    </row>
    <row r="11" ht="30" customHeight="1" spans="1:12">
      <c r="A11" s="7" t="s">
        <v>31</v>
      </c>
      <c r="B11" s="7">
        <v>31</v>
      </c>
      <c r="C11" s="7">
        <v>93.9</v>
      </c>
      <c r="D11" s="7">
        <f t="shared" si="1"/>
        <v>124.9</v>
      </c>
      <c r="E11" s="7" t="s">
        <v>23</v>
      </c>
      <c r="F11" s="7">
        <f t="shared" si="2"/>
        <v>99920</v>
      </c>
      <c r="G11" s="7">
        <v>52</v>
      </c>
      <c r="H11" s="7">
        <f t="shared" si="3"/>
        <v>176.9</v>
      </c>
      <c r="I11" s="7" t="s">
        <v>24</v>
      </c>
      <c r="J11" s="7">
        <f t="shared" si="4"/>
        <v>14152</v>
      </c>
      <c r="K11" s="7">
        <f t="shared" si="5"/>
        <v>114072</v>
      </c>
      <c r="L11" s="7">
        <f t="shared" si="0"/>
        <v>22814.4</v>
      </c>
    </row>
    <row r="12" ht="30" customHeight="1" spans="1:12">
      <c r="A12" s="7" t="s">
        <v>32</v>
      </c>
      <c r="B12" s="7">
        <v>25</v>
      </c>
      <c r="C12" s="7">
        <v>114.68</v>
      </c>
      <c r="D12" s="7">
        <f t="shared" si="1"/>
        <v>139.68</v>
      </c>
      <c r="E12" s="7" t="s">
        <v>23</v>
      </c>
      <c r="F12" s="7">
        <f t="shared" si="2"/>
        <v>111744</v>
      </c>
      <c r="G12" s="7">
        <v>43</v>
      </c>
      <c r="H12" s="7">
        <f t="shared" si="3"/>
        <v>182.68</v>
      </c>
      <c r="I12" s="7" t="s">
        <v>24</v>
      </c>
      <c r="J12" s="7">
        <f t="shared" si="4"/>
        <v>14614.4</v>
      </c>
      <c r="K12" s="7">
        <f t="shared" si="5"/>
        <v>126358.4</v>
      </c>
      <c r="L12" s="7">
        <f t="shared" si="0"/>
        <v>25271.68</v>
      </c>
    </row>
    <row r="13" ht="30" customHeight="1" spans="1:12">
      <c r="A13" s="7" t="s">
        <v>33</v>
      </c>
      <c r="B13" s="7">
        <v>7</v>
      </c>
      <c r="C13" s="7">
        <v>116.33</v>
      </c>
      <c r="D13" s="7">
        <f t="shared" si="1"/>
        <v>123.33</v>
      </c>
      <c r="E13" s="7" t="s">
        <v>23</v>
      </c>
      <c r="F13" s="7">
        <f t="shared" si="2"/>
        <v>98664</v>
      </c>
      <c r="G13" s="7">
        <v>33</v>
      </c>
      <c r="H13" s="7">
        <f t="shared" si="3"/>
        <v>156.33</v>
      </c>
      <c r="I13" s="7" t="s">
        <v>24</v>
      </c>
      <c r="J13" s="7">
        <f t="shared" si="4"/>
        <v>12506.4</v>
      </c>
      <c r="K13" s="7">
        <f t="shared" si="5"/>
        <v>111170.4</v>
      </c>
      <c r="L13" s="7">
        <f t="shared" si="0"/>
        <v>22234.08</v>
      </c>
    </row>
    <row r="14" ht="30" customHeight="1" spans="1:12">
      <c r="A14" s="7" t="s">
        <v>34</v>
      </c>
      <c r="B14" s="7">
        <v>9</v>
      </c>
      <c r="C14" s="7">
        <v>115.51</v>
      </c>
      <c r="D14" s="7">
        <f t="shared" si="1"/>
        <v>124.51</v>
      </c>
      <c r="E14" s="7" t="s">
        <v>23</v>
      </c>
      <c r="F14" s="7">
        <f t="shared" si="2"/>
        <v>99608</v>
      </c>
      <c r="G14" s="7">
        <v>22</v>
      </c>
      <c r="H14" s="7">
        <f t="shared" si="3"/>
        <v>146.51</v>
      </c>
      <c r="I14" s="7" t="s">
        <v>24</v>
      </c>
      <c r="J14" s="7">
        <f t="shared" si="4"/>
        <v>11720.8</v>
      </c>
      <c r="K14" s="7">
        <f t="shared" si="5"/>
        <v>111328.8</v>
      </c>
      <c r="L14" s="7">
        <f t="shared" si="0"/>
        <v>22265.76</v>
      </c>
    </row>
    <row r="15" ht="30" customHeight="1" spans="1:12">
      <c r="A15" s="7" t="s">
        <v>35</v>
      </c>
      <c r="B15" s="7">
        <v>12</v>
      </c>
      <c r="C15" s="7">
        <v>135.62</v>
      </c>
      <c r="D15" s="7">
        <f t="shared" si="1"/>
        <v>147.62</v>
      </c>
      <c r="E15" s="7" t="s">
        <v>23</v>
      </c>
      <c r="F15" s="7">
        <f t="shared" si="2"/>
        <v>118096</v>
      </c>
      <c r="G15" s="7">
        <v>28</v>
      </c>
      <c r="H15" s="7">
        <f t="shared" si="3"/>
        <v>175.62</v>
      </c>
      <c r="I15" s="7" t="s">
        <v>24</v>
      </c>
      <c r="J15" s="7">
        <f t="shared" si="4"/>
        <v>14049.6</v>
      </c>
      <c r="K15" s="7">
        <f t="shared" si="5"/>
        <v>132145.6</v>
      </c>
      <c r="L15" s="7">
        <f t="shared" si="0"/>
        <v>26429.12</v>
      </c>
    </row>
    <row r="16" ht="30" customHeight="1" spans="1:12">
      <c r="A16" s="7" t="s">
        <v>36</v>
      </c>
      <c r="B16" s="7">
        <f>SUM(B4:B15)</f>
        <v>253</v>
      </c>
      <c r="C16" s="7">
        <f t="shared" ref="C16:M16" si="6">SUM(C4:C15)</f>
        <v>1346.87</v>
      </c>
      <c r="D16" s="7">
        <f t="shared" si="6"/>
        <v>1599.87</v>
      </c>
      <c r="E16" s="7" t="s">
        <v>23</v>
      </c>
      <c r="F16" s="7">
        <f t="shared" si="6"/>
        <v>1279896</v>
      </c>
      <c r="G16" s="7">
        <f t="shared" si="6"/>
        <v>487</v>
      </c>
      <c r="H16" s="7">
        <f t="shared" si="6"/>
        <v>2086.87</v>
      </c>
      <c r="I16" s="7" t="s">
        <v>24</v>
      </c>
      <c r="J16" s="7">
        <f t="shared" si="6"/>
        <v>166949.6</v>
      </c>
      <c r="K16" s="7">
        <f t="shared" si="6"/>
        <v>1446845.6</v>
      </c>
      <c r="L16" s="7">
        <f t="shared" si="6"/>
        <v>289369.12</v>
      </c>
    </row>
  </sheetData>
  <mergeCells count="3">
    <mergeCell ref="A1:L1"/>
    <mergeCell ref="A2:A3"/>
    <mergeCell ref="L2:L3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kylin</cp:lastModifiedBy>
  <dcterms:created xsi:type="dcterms:W3CDTF">2025-01-25T00:43:00Z</dcterms:created>
  <dcterms:modified xsi:type="dcterms:W3CDTF">2025-12-10T08:38:35Z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F8CFF5087B19434FED40A4689AC43E96</vt:lpwstr>
  </property>
</Properties>
</file>