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附件2" sheetId="1" r:id="rId1"/>
    <sheet name="Sheet3" sheetId="3" state="hidden" r:id="rId2"/>
    <sheet name="Sheet2" sheetId="2" state="hidden" r:id="rId3"/>
  </sheets>
  <calcPr calcId="144525"/>
</workbook>
</file>

<file path=xl/sharedStrings.xml><?xml version="1.0" encoding="utf-8"?>
<sst xmlns="http://schemas.openxmlformats.org/spreadsheetml/2006/main" count="1027" uniqueCount="93">
  <si>
    <t>附件2</t>
  </si>
  <si>
    <t>清远市新建商品住房销售价格备案表</t>
  </si>
  <si>
    <t>房地产开发企业名称或中介服务机构名称：清远市清新区汇峰置业有限公司</t>
  </si>
  <si>
    <t>项目(楼盘)名称：半山豪庭A1A2A3幢</t>
  </si>
  <si>
    <t>序号</t>
  </si>
  <si>
    <t>幢（栋）号</t>
  </si>
  <si>
    <t>房号</t>
  </si>
  <si>
    <t>楼层(F)</t>
  </si>
  <si>
    <t>户型</t>
  </si>
  <si>
    <t>层高（m)</t>
  </si>
  <si>
    <t>建筑面积（㎡）</t>
  </si>
  <si>
    <t>分摊的共有建筑面积（㎡）</t>
  </si>
  <si>
    <t>套内建筑面积（㎡）</t>
  </si>
  <si>
    <t>建筑面积单价（元/㎡）</t>
  </si>
  <si>
    <t>套内建筑面积销售单价（元/㎡）</t>
  </si>
  <si>
    <t>总售价(元)</t>
  </si>
  <si>
    <t>优惠折扣及其条件</t>
  </si>
  <si>
    <t>销售
状态</t>
  </si>
  <si>
    <t>备注</t>
  </si>
  <si>
    <t>A1</t>
  </si>
  <si>
    <t>A1幢1502</t>
  </si>
  <si>
    <t>三房二厅</t>
  </si>
  <si>
    <t>未售</t>
  </si>
  <si>
    <t>毛坯</t>
  </si>
  <si>
    <t>A1幢503</t>
  </si>
  <si>
    <t>A1幢506</t>
  </si>
  <si>
    <t>A2</t>
  </si>
  <si>
    <t>A2幢501</t>
  </si>
  <si>
    <t>A2幢1501</t>
  </si>
  <si>
    <t>A2幢502</t>
  </si>
  <si>
    <t>A2幢1502</t>
  </si>
  <si>
    <t>A2幢1503</t>
  </si>
  <si>
    <t>A2幢505</t>
  </si>
  <si>
    <t>A3</t>
  </si>
  <si>
    <t>A3幢503</t>
  </si>
  <si>
    <t>A3幢1505</t>
  </si>
  <si>
    <t>A3幢506</t>
  </si>
  <si>
    <t>本楼栋总面积/均价</t>
  </si>
  <si>
    <t xml:space="preserve">   本栋销售住宅共 12 套，销售住宅总建筑面积：1229.05 ㎡，分摊面积：224.96 ㎡，套内面积：1004.09 ㎡，销售均价：6022.51 元/㎡（建筑面积）。</t>
  </si>
  <si>
    <t>注：
1.销售价格构成包括合理的开发建设成本、费用、税金和利润等；与商品房配套建设的各项基础设施，包括供水、供电、供气、通讯、有线电视、安全监控系统、信报箱等建设费用，一律计入开发建设成本，不得在房价外另行收取。
2.上述“价格”指毛坯房价格（不含室内装修）。
3.建筑面积=套内建筑面积+分摊的共有建筑面积。</t>
  </si>
  <si>
    <t>备案机关：</t>
  </si>
  <si>
    <t>企业物价员：陈仲文</t>
  </si>
  <si>
    <t>价格举报投诉电话：12345</t>
  </si>
  <si>
    <t>企业投诉电话：5825276</t>
  </si>
  <si>
    <t>本表一式两份</t>
  </si>
  <si>
    <t>A1幢1501</t>
  </si>
  <si>
    <t>A1幢1003</t>
  </si>
  <si>
    <t>A1幢1503</t>
  </si>
  <si>
    <t>A1幢1006</t>
  </si>
  <si>
    <t>A2幢503</t>
  </si>
  <si>
    <t>A2幢905</t>
  </si>
  <si>
    <t>A3幢1503</t>
  </si>
  <si>
    <t>A3幢1506</t>
  </si>
  <si>
    <t xml:space="preserve">   本栋销售住宅共 20 套，销售住宅总建筑面积：2043.09㎡，分摊面积：374.98㎡，套内面积：1668.11 ㎡，销售均价：6320.87 元/㎡（建筑面积）。</t>
  </si>
  <si>
    <t xml:space="preserve">   本栋销售住宅共 20 套，销售住宅总建筑面积：2043.09㎡，分摊面积：374.98㎡，套内面积：1668.11 ㎡，销售均价：6052.93 元/㎡（建筑面积）。</t>
  </si>
  <si>
    <t xml:space="preserve">   本栋销售住宅共 19 套，销售住宅总建筑面积：1931.49 ㎡，分摊面积：354.28 ㎡，套内面积：1577.21 ㎡，销售均价：6039.52 元/㎡（建筑面积）。</t>
  </si>
  <si>
    <r>
      <rPr>
        <sz val="11"/>
        <color theme="1"/>
        <rFont val="Arial"/>
        <charset val="134"/>
      </rPr>
      <t>↓</t>
    </r>
    <r>
      <rPr>
        <sz val="11"/>
        <color theme="1"/>
        <rFont val="宋体"/>
        <charset val="134"/>
        <scheme val="minor"/>
      </rPr>
      <t>5%</t>
    </r>
  </si>
  <si>
    <r>
      <rPr>
        <sz val="11"/>
        <color theme="1"/>
        <rFont val="Arial"/>
        <charset val="134"/>
      </rPr>
      <t>↑</t>
    </r>
    <r>
      <rPr>
        <sz val="11"/>
        <color theme="1"/>
        <rFont val="宋体"/>
        <charset val="134"/>
        <scheme val="minor"/>
      </rPr>
      <t>5%</t>
    </r>
  </si>
  <si>
    <t xml:space="preserve">   本栋销售住宅共 17 套，销售住宅总建筑面积：1748.09 ㎡，分摊面积：320.25 ㎡，套内面积：1427.84 ㎡，销售均价：6023.01 元/㎡（建筑面积）。</t>
  </si>
  <si>
    <t xml:space="preserve">   本栋销售住宅共 16 套，销售住宅总建筑面积：1642.64 ㎡，分摊面积：301.21 ㎡，套内面积：1341.43 ㎡，销售均价：5921.12 元/㎡（建筑面积）。</t>
  </si>
  <si>
    <t>A1幢首层101</t>
  </si>
  <si>
    <t>A1幢首层102</t>
  </si>
  <si>
    <t>A1幢首层103</t>
  </si>
  <si>
    <t>A1幢首层104</t>
  </si>
  <si>
    <t>A1幢首层105</t>
  </si>
  <si>
    <t>A2幢首层106</t>
  </si>
  <si>
    <t>A1幢505</t>
  </si>
  <si>
    <t>A2幢首层107</t>
  </si>
  <si>
    <t>A2幢首层108</t>
  </si>
  <si>
    <t>A1幢606</t>
  </si>
  <si>
    <t>A2幢首层109</t>
  </si>
  <si>
    <t>A1幢806</t>
  </si>
  <si>
    <t>A2幢首层110</t>
  </si>
  <si>
    <t>A3幢首层111</t>
  </si>
  <si>
    <t>A2幢401</t>
  </si>
  <si>
    <t>A3幢首层112</t>
  </si>
  <si>
    <t>A3幢首层113</t>
  </si>
  <si>
    <t>A3幢首层114</t>
  </si>
  <si>
    <t>A2幢202</t>
  </si>
  <si>
    <t>A3幢首层115</t>
  </si>
  <si>
    <t>A2幢402</t>
  </si>
  <si>
    <t>A2幢602</t>
  </si>
  <si>
    <t>A2幢702</t>
  </si>
  <si>
    <t>A2幢403</t>
  </si>
  <si>
    <t>A2幢605</t>
  </si>
  <si>
    <t>A3幢1502</t>
  </si>
  <si>
    <t>A3幢303</t>
  </si>
  <si>
    <t>A3幢603</t>
  </si>
  <si>
    <t>A3幢803</t>
  </si>
  <si>
    <t>A3幢903</t>
  </si>
  <si>
    <t>A3幢1705</t>
  </si>
  <si>
    <t>A3幢1706</t>
  </si>
  <si>
    <t xml:space="preserve">   本栋销售住宅共 62 套，销售住宅总建筑面积：6460.86㎡，套内面积：5275.51 ㎡，分摊面积：1185.35 ㎡，销售均价：7025.22元/㎡（建筑面积）、8603.71 元/㎡（套内建筑面积）。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</si>
</sst>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0_ "/>
    <numFmt numFmtId="177" formatCode="0.000%"/>
    <numFmt numFmtId="178" formatCode="0.00_ "/>
    <numFmt numFmtId="179" formatCode="0.0000_ "/>
  </numFmts>
  <fonts count="34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Times New Roman"/>
      <charset val="0"/>
    </font>
    <font>
      <sz val="11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11"/>
      <name val="Times New Roman"/>
      <charset val="134"/>
    </font>
    <font>
      <sz val="12"/>
      <name val="Times New Roman"/>
      <charset val="0"/>
    </font>
    <font>
      <sz val="16"/>
      <name val="黑体"/>
      <charset val="134"/>
    </font>
    <font>
      <sz val="20"/>
      <name val="方正小标宋简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1"/>
      <name val="宋体"/>
      <charset val="134"/>
      <scheme val="minor"/>
    </font>
    <font>
      <b/>
      <sz val="12"/>
      <name val="Times New Roman"/>
      <charset val="0"/>
    </font>
    <font>
      <sz val="11"/>
      <color theme="1"/>
      <name val="Arial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4" fillId="22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1" fillId="25" borderId="15" applyNumberFormat="0" applyAlignment="0" applyProtection="0">
      <alignment vertical="center"/>
    </xf>
    <xf numFmtId="0" fontId="25" fillId="25" borderId="12" applyNumberFormat="0" applyAlignment="0" applyProtection="0">
      <alignment vertical="center"/>
    </xf>
    <xf numFmtId="0" fontId="21" fillId="16" borderId="11" applyNumberFormat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NumberFormat="1" applyFill="1" applyAlignment="1">
      <alignment horizontal="center" vertical="center"/>
    </xf>
    <xf numFmtId="0" fontId="0" fillId="0" borderId="1" xfId="49" applyNumberFormat="1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8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178" fontId="2" fillId="2" borderId="1" xfId="0" applyNumberFormat="1" applyFont="1" applyFill="1" applyBorder="1" applyAlignment="1">
      <alignment horizontal="center" vertical="center" wrapText="1"/>
    </xf>
    <xf numFmtId="178" fontId="0" fillId="2" borderId="1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78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178" fontId="0" fillId="0" borderId="0" xfId="0" applyNumberFormat="1" applyFo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78" fontId="2" fillId="2" borderId="3" xfId="0" applyNumberFormat="1" applyFont="1" applyFill="1" applyBorder="1" applyAlignment="1">
      <alignment horizontal="center" vertical="center" wrapText="1"/>
    </xf>
    <xf numFmtId="178" fontId="5" fillId="2" borderId="3" xfId="0" applyNumberFormat="1" applyFont="1" applyFill="1" applyBorder="1" applyAlignment="1">
      <alignment vertical="center"/>
    </xf>
    <xf numFmtId="0" fontId="4" fillId="2" borderId="2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178" fontId="6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78" fontId="7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vertical="center" wrapText="1"/>
    </xf>
    <xf numFmtId="9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Font="1">
      <alignment vertical="center"/>
    </xf>
    <xf numFmtId="0" fontId="8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78" fontId="1" fillId="3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 wrapText="1"/>
    </xf>
    <xf numFmtId="178" fontId="2" fillId="3" borderId="1" xfId="0" applyNumberFormat="1" applyFont="1" applyFill="1" applyBorder="1" applyAlignment="1">
      <alignment horizontal="center" vertical="center" wrapText="1"/>
    </xf>
    <xf numFmtId="178" fontId="0" fillId="3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8" fontId="2" fillId="0" borderId="3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178" fontId="1" fillId="4" borderId="1" xfId="0" applyNumberFormat="1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>
      <alignment horizontal="center" vertical="center" wrapText="1"/>
    </xf>
    <xf numFmtId="178" fontId="2" fillId="4" borderId="1" xfId="0" applyNumberFormat="1" applyFont="1" applyFill="1" applyBorder="1" applyAlignment="1">
      <alignment horizontal="center" vertical="center" wrapText="1"/>
    </xf>
    <xf numFmtId="178" fontId="0" fillId="4" borderId="1" xfId="0" applyNumberFormat="1" applyFont="1" applyFill="1" applyBorder="1" applyAlignment="1">
      <alignment horizontal="center" vertical="center"/>
    </xf>
    <xf numFmtId="178" fontId="1" fillId="5" borderId="1" xfId="0" applyNumberFormat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/>
    </xf>
    <xf numFmtId="0" fontId="1" fillId="5" borderId="1" xfId="0" applyNumberFormat="1" applyFont="1" applyFill="1" applyBorder="1" applyAlignment="1">
      <alignment horizontal="center" vertical="center" wrapText="1"/>
    </xf>
    <xf numFmtId="178" fontId="2" fillId="5" borderId="1" xfId="0" applyNumberFormat="1" applyFont="1" applyFill="1" applyBorder="1" applyAlignment="1">
      <alignment horizontal="center" vertical="center" wrapText="1"/>
    </xf>
    <xf numFmtId="178" fontId="0" fillId="5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8" fontId="1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8" fontId="12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8" fontId="13" fillId="0" borderId="3" xfId="0" applyNumberFormat="1" applyFont="1" applyFill="1" applyBorder="1" applyAlignment="1">
      <alignment horizontal="center" vertical="center" wrapText="1"/>
    </xf>
    <xf numFmtId="178" fontId="7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178" fontId="1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78" fontId="1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178" fontId="12" fillId="4" borderId="1" xfId="0" applyNumberFormat="1" applyFont="1" applyFill="1" applyBorder="1" applyAlignment="1">
      <alignment horizontal="center" vertical="center"/>
    </xf>
    <xf numFmtId="9" fontId="0" fillId="0" borderId="0" xfId="0" applyNumberFormat="1" applyFill="1">
      <alignment vertical="center"/>
    </xf>
    <xf numFmtId="179" fontId="0" fillId="0" borderId="0" xfId="0" applyNumberFormat="1" applyFill="1">
      <alignment vertical="center"/>
    </xf>
    <xf numFmtId="179" fontId="0" fillId="6" borderId="0" xfId="0" applyNumberFormat="1" applyFill="1">
      <alignment vertical="center"/>
    </xf>
    <xf numFmtId="178" fontId="12" fillId="7" borderId="1" xfId="0" applyNumberFormat="1" applyFont="1" applyFill="1" applyBorder="1" applyAlignment="1">
      <alignment horizontal="center" vertical="center"/>
    </xf>
    <xf numFmtId="178" fontId="1" fillId="6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79" fontId="0" fillId="3" borderId="0" xfId="0" applyNumberFormat="1" applyFill="1">
      <alignment vertical="center"/>
    </xf>
    <xf numFmtId="9" fontId="14" fillId="0" borderId="0" xfId="0" applyNumberFormat="1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178" fontId="1" fillId="8" borderId="1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3"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ADDB7B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16"/>
  <sheetViews>
    <sheetView tabSelected="1" workbookViewId="0">
      <selection activeCell="Q9" sqref="Q9"/>
    </sheetView>
  </sheetViews>
  <sheetFormatPr defaultColWidth="9" defaultRowHeight="13.5"/>
  <cols>
    <col min="1" max="1" width="6.5" style="89" customWidth="1"/>
    <col min="2" max="2" width="7" style="89" customWidth="1"/>
    <col min="3" max="3" width="11.875" style="89" customWidth="1"/>
    <col min="4" max="4" width="7.25" style="89" customWidth="1"/>
    <col min="5" max="5" width="11.625" style="89" customWidth="1"/>
    <col min="6" max="6" width="7.125" style="89" customWidth="1"/>
    <col min="7" max="7" width="12.25" style="89" customWidth="1"/>
    <col min="8" max="8" width="13.5916666666667" style="89" customWidth="1"/>
    <col min="9" max="9" width="11.875" style="89" customWidth="1"/>
    <col min="10" max="10" width="13.25" style="89" customWidth="1"/>
    <col min="11" max="11" width="12.75" style="89" customWidth="1"/>
    <col min="12" max="12" width="14.5" style="89" customWidth="1"/>
    <col min="13" max="13" width="10.125" style="89" customWidth="1"/>
    <col min="14" max="14" width="8.625" style="89" customWidth="1"/>
    <col min="15" max="15" width="11.25" style="89" customWidth="1"/>
    <col min="16" max="16" width="13.75" style="89" customWidth="1"/>
    <col min="17" max="17" width="13.125" style="89" customWidth="1"/>
    <col min="18" max="18" width="10.5" style="89" customWidth="1"/>
    <col min="19" max="16384" width="9" style="89"/>
  </cols>
  <sheetData>
    <row r="1" ht="20.25" spans="1:15">
      <c r="A1" s="63" t="s">
        <v>0</v>
      </c>
      <c r="B1" s="63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ht="25.5" spans="1:1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ht="28" customHeight="1" spans="1:15">
      <c r="A3" s="37" t="s">
        <v>2</v>
      </c>
      <c r="B3" s="37"/>
      <c r="C3" s="37"/>
      <c r="D3" s="37"/>
      <c r="E3" s="37"/>
      <c r="F3" s="37"/>
      <c r="G3" s="37"/>
      <c r="H3" s="37"/>
      <c r="I3" s="37" t="s">
        <v>3</v>
      </c>
      <c r="J3" s="37"/>
      <c r="K3" s="37"/>
      <c r="L3" s="64"/>
      <c r="M3" s="37"/>
      <c r="N3" s="76"/>
      <c r="O3" s="76"/>
    </row>
    <row r="4" ht="18" customHeight="1" spans="1:15">
      <c r="A4" s="38" t="s">
        <v>4</v>
      </c>
      <c r="B4" s="39" t="s">
        <v>5</v>
      </c>
      <c r="C4" s="39" t="s">
        <v>6</v>
      </c>
      <c r="D4" s="39" t="s">
        <v>7</v>
      </c>
      <c r="E4" s="39" t="s">
        <v>8</v>
      </c>
      <c r="F4" s="39" t="s">
        <v>9</v>
      </c>
      <c r="G4" s="39" t="s">
        <v>10</v>
      </c>
      <c r="H4" s="39" t="s">
        <v>11</v>
      </c>
      <c r="I4" s="77" t="s">
        <v>12</v>
      </c>
      <c r="J4" s="39" t="s">
        <v>13</v>
      </c>
      <c r="K4" s="39" t="s">
        <v>14</v>
      </c>
      <c r="L4" s="77" t="s">
        <v>15</v>
      </c>
      <c r="M4" s="77" t="s">
        <v>16</v>
      </c>
      <c r="N4" s="39" t="s">
        <v>17</v>
      </c>
      <c r="O4" s="38" t="s">
        <v>18</v>
      </c>
    </row>
    <row r="5" ht="24" customHeight="1" spans="1:15">
      <c r="A5" s="38"/>
      <c r="B5" s="39"/>
      <c r="C5" s="39"/>
      <c r="D5" s="39"/>
      <c r="E5" s="39"/>
      <c r="F5" s="39"/>
      <c r="G5" s="39"/>
      <c r="H5" s="39"/>
      <c r="I5" s="78"/>
      <c r="J5" s="39"/>
      <c r="K5" s="39"/>
      <c r="L5" s="78"/>
      <c r="M5" s="78"/>
      <c r="N5" s="39"/>
      <c r="O5" s="38"/>
    </row>
    <row r="6" ht="18" customHeight="1" spans="1:15">
      <c r="A6" s="40">
        <v>1</v>
      </c>
      <c r="B6" s="41" t="s">
        <v>19</v>
      </c>
      <c r="C6" s="42" t="s">
        <v>20</v>
      </c>
      <c r="D6" s="43">
        <v>15</v>
      </c>
      <c r="E6" s="41" t="s">
        <v>21</v>
      </c>
      <c r="F6" s="43">
        <v>3</v>
      </c>
      <c r="G6" s="44">
        <f t="shared" ref="G6:G12" si="0">H6+I6</f>
        <v>85.09</v>
      </c>
      <c r="H6" s="45">
        <v>15.8</v>
      </c>
      <c r="I6" s="45">
        <v>69.29</v>
      </c>
      <c r="J6" s="44">
        <f t="shared" ref="J6:J12" si="1">L6/G6</f>
        <v>6252.20695733929</v>
      </c>
      <c r="K6" s="44">
        <f t="shared" ref="K6:K12" si="2">L6/I6</f>
        <v>7677.87978063213</v>
      </c>
      <c r="L6" s="79">
        <v>532000.29</v>
      </c>
      <c r="M6" s="44"/>
      <c r="N6" s="80" t="s">
        <v>22</v>
      </c>
      <c r="O6" s="80" t="s">
        <v>23</v>
      </c>
    </row>
    <row r="7" ht="18" customHeight="1" spans="1:15">
      <c r="A7" s="40">
        <v>2</v>
      </c>
      <c r="B7" s="41" t="s">
        <v>19</v>
      </c>
      <c r="C7" s="42" t="s">
        <v>24</v>
      </c>
      <c r="D7" s="43">
        <v>5</v>
      </c>
      <c r="E7" s="41" t="s">
        <v>21</v>
      </c>
      <c r="F7" s="43">
        <v>3</v>
      </c>
      <c r="G7" s="44">
        <f t="shared" si="0"/>
        <v>98.26</v>
      </c>
      <c r="H7" s="45">
        <v>18.24</v>
      </c>
      <c r="I7" s="45">
        <v>80.02</v>
      </c>
      <c r="J7" s="44">
        <f t="shared" si="1"/>
        <v>6228.37370242214</v>
      </c>
      <c r="K7" s="44">
        <f t="shared" si="2"/>
        <v>7648.0879780055</v>
      </c>
      <c r="L7" s="79">
        <v>612000</v>
      </c>
      <c r="M7" s="44"/>
      <c r="N7" s="80" t="s">
        <v>22</v>
      </c>
      <c r="O7" s="80" t="s">
        <v>23</v>
      </c>
    </row>
    <row r="8" ht="18" customHeight="1" spans="1:15">
      <c r="A8" s="40">
        <v>3</v>
      </c>
      <c r="B8" s="41" t="s">
        <v>19</v>
      </c>
      <c r="C8" s="42" t="s">
        <v>25</v>
      </c>
      <c r="D8" s="43">
        <v>5</v>
      </c>
      <c r="E8" s="41" t="s">
        <v>21</v>
      </c>
      <c r="F8" s="43">
        <v>3</v>
      </c>
      <c r="G8" s="44">
        <f t="shared" si="0"/>
        <v>111.62</v>
      </c>
      <c r="H8" s="45">
        <v>20.72</v>
      </c>
      <c r="I8" s="45">
        <v>90.9</v>
      </c>
      <c r="J8" s="44">
        <f t="shared" si="1"/>
        <v>5017.36454040494</v>
      </c>
      <c r="K8" s="44">
        <f t="shared" si="2"/>
        <v>6161.03663366337</v>
      </c>
      <c r="L8" s="79">
        <v>560038.23</v>
      </c>
      <c r="M8" s="44"/>
      <c r="N8" s="80" t="s">
        <v>22</v>
      </c>
      <c r="O8" s="80" t="s">
        <v>23</v>
      </c>
    </row>
    <row r="9" ht="18" customHeight="1" spans="1:15">
      <c r="A9" s="40">
        <v>4</v>
      </c>
      <c r="B9" s="41" t="s">
        <v>26</v>
      </c>
      <c r="C9" s="42" t="s">
        <v>27</v>
      </c>
      <c r="D9" s="43">
        <v>5</v>
      </c>
      <c r="E9" s="41" t="s">
        <v>21</v>
      </c>
      <c r="F9" s="43">
        <v>3</v>
      </c>
      <c r="G9" s="44">
        <f t="shared" si="0"/>
        <v>103.6</v>
      </c>
      <c r="H9" s="45">
        <v>18.71</v>
      </c>
      <c r="I9" s="45">
        <v>84.89</v>
      </c>
      <c r="J9" s="44">
        <f t="shared" si="1"/>
        <v>6081.08581081081</v>
      </c>
      <c r="K9" s="44">
        <f t="shared" si="2"/>
        <v>7421.37460242667</v>
      </c>
      <c r="L9" s="79">
        <v>630000.49</v>
      </c>
      <c r="M9" s="44"/>
      <c r="N9" s="80" t="s">
        <v>22</v>
      </c>
      <c r="O9" s="80" t="s">
        <v>23</v>
      </c>
    </row>
    <row r="10" ht="18" customHeight="1" spans="1:20">
      <c r="A10" s="40">
        <v>5</v>
      </c>
      <c r="B10" s="41" t="s">
        <v>26</v>
      </c>
      <c r="C10" s="42" t="s">
        <v>28</v>
      </c>
      <c r="D10" s="43">
        <v>15</v>
      </c>
      <c r="E10" s="41" t="s">
        <v>21</v>
      </c>
      <c r="F10" s="43">
        <v>3</v>
      </c>
      <c r="G10" s="44">
        <f t="shared" si="0"/>
        <v>103.6</v>
      </c>
      <c r="H10" s="45">
        <v>18.71</v>
      </c>
      <c r="I10" s="45">
        <v>84.89</v>
      </c>
      <c r="J10" s="44">
        <f t="shared" si="1"/>
        <v>6112.45183397683</v>
      </c>
      <c r="K10" s="44">
        <f t="shared" si="2"/>
        <v>7459.65378725409</v>
      </c>
      <c r="L10" s="79">
        <v>633250.01</v>
      </c>
      <c r="M10" s="44"/>
      <c r="N10" s="80" t="s">
        <v>22</v>
      </c>
      <c r="O10" s="80" t="s">
        <v>23</v>
      </c>
      <c r="S10"/>
      <c r="T10"/>
    </row>
    <row r="11" ht="18" customHeight="1" spans="1:20">
      <c r="A11" s="40">
        <v>6</v>
      </c>
      <c r="B11" s="41" t="s">
        <v>26</v>
      </c>
      <c r="C11" s="42" t="s">
        <v>29</v>
      </c>
      <c r="D11" s="43">
        <v>5</v>
      </c>
      <c r="E11" s="41" t="s">
        <v>21</v>
      </c>
      <c r="F11" s="43">
        <v>3</v>
      </c>
      <c r="G11" s="44">
        <f t="shared" si="0"/>
        <v>104.04</v>
      </c>
      <c r="H11" s="45">
        <v>18.79</v>
      </c>
      <c r="I11" s="45">
        <v>85.25</v>
      </c>
      <c r="J11" s="44">
        <f t="shared" si="1"/>
        <v>5651.67243367935</v>
      </c>
      <c r="K11" s="44">
        <f t="shared" si="2"/>
        <v>6897.36070381232</v>
      </c>
      <c r="L11" s="79">
        <v>588000</v>
      </c>
      <c r="M11" s="44"/>
      <c r="N11" s="80" t="s">
        <v>22</v>
      </c>
      <c r="O11" s="80" t="s">
        <v>23</v>
      </c>
      <c r="P11" s="97"/>
      <c r="Q11" s="97"/>
      <c r="S11"/>
      <c r="T11"/>
    </row>
    <row r="12" ht="18" customHeight="1" spans="1:20">
      <c r="A12" s="40">
        <v>7</v>
      </c>
      <c r="B12" s="41" t="s">
        <v>26</v>
      </c>
      <c r="C12" s="42" t="s">
        <v>30</v>
      </c>
      <c r="D12" s="43">
        <v>15</v>
      </c>
      <c r="E12" s="41" t="s">
        <v>21</v>
      </c>
      <c r="F12" s="43">
        <v>3</v>
      </c>
      <c r="G12" s="44">
        <f t="shared" si="0"/>
        <v>104.04</v>
      </c>
      <c r="H12" s="45">
        <v>18.79</v>
      </c>
      <c r="I12" s="45">
        <v>85.25</v>
      </c>
      <c r="J12" s="44">
        <f t="shared" si="1"/>
        <v>6159.75153787005</v>
      </c>
      <c r="K12" s="44">
        <f t="shared" si="2"/>
        <v>7517.42580645161</v>
      </c>
      <c r="L12" s="79">
        <v>640860.55</v>
      </c>
      <c r="M12" s="44"/>
      <c r="N12" s="80" t="s">
        <v>22</v>
      </c>
      <c r="O12" s="80" t="s">
        <v>23</v>
      </c>
      <c r="P12" s="97"/>
      <c r="Q12" s="97"/>
      <c r="S12"/>
      <c r="T12"/>
    </row>
    <row r="13" ht="18" customHeight="1" spans="1:20">
      <c r="A13" s="40">
        <v>8</v>
      </c>
      <c r="B13" s="41" t="s">
        <v>26</v>
      </c>
      <c r="C13" s="42" t="s">
        <v>31</v>
      </c>
      <c r="D13" s="43">
        <v>15</v>
      </c>
      <c r="E13" s="41" t="s">
        <v>21</v>
      </c>
      <c r="F13" s="43">
        <v>3</v>
      </c>
      <c r="G13" s="44">
        <f t="shared" ref="G13:G20" si="3">H13+I13</f>
        <v>105.45</v>
      </c>
      <c r="H13" s="45">
        <v>19.05</v>
      </c>
      <c r="I13" s="45">
        <v>86.4</v>
      </c>
      <c r="J13" s="44">
        <f t="shared" ref="J13:J20" si="4">L13/G13</f>
        <v>6230.40189663348</v>
      </c>
      <c r="K13" s="44">
        <f t="shared" ref="K13:K20" si="5">L13/I13</f>
        <v>7604.11898148148</v>
      </c>
      <c r="L13" s="79">
        <v>656995.88</v>
      </c>
      <c r="M13" s="44"/>
      <c r="N13" s="80" t="s">
        <v>22</v>
      </c>
      <c r="O13" s="80" t="s">
        <v>23</v>
      </c>
      <c r="S13"/>
      <c r="T13"/>
    </row>
    <row r="14" ht="18" customHeight="1" spans="1:20">
      <c r="A14" s="40">
        <v>9</v>
      </c>
      <c r="B14" s="41" t="s">
        <v>26</v>
      </c>
      <c r="C14" s="42" t="s">
        <v>32</v>
      </c>
      <c r="D14" s="43">
        <v>5</v>
      </c>
      <c r="E14" s="41" t="s">
        <v>21</v>
      </c>
      <c r="F14" s="43">
        <v>3</v>
      </c>
      <c r="G14" s="44">
        <f t="shared" si="3"/>
        <v>105.45</v>
      </c>
      <c r="H14" s="45">
        <v>19.04</v>
      </c>
      <c r="I14" s="45">
        <v>86.41</v>
      </c>
      <c r="J14" s="44">
        <f t="shared" si="4"/>
        <v>6124.22209577999</v>
      </c>
      <c r="K14" s="44">
        <f t="shared" si="5"/>
        <v>7473.66300196736</v>
      </c>
      <c r="L14" s="83">
        <v>645799.22</v>
      </c>
      <c r="M14" s="44"/>
      <c r="N14" s="80" t="s">
        <v>22</v>
      </c>
      <c r="O14" s="80" t="s">
        <v>23</v>
      </c>
      <c r="S14"/>
      <c r="T14"/>
    </row>
    <row r="15" ht="18" customHeight="1" spans="1:20">
      <c r="A15" s="40">
        <v>10</v>
      </c>
      <c r="B15" s="41" t="s">
        <v>33</v>
      </c>
      <c r="C15" s="42" t="s">
        <v>34</v>
      </c>
      <c r="D15" s="43">
        <v>5</v>
      </c>
      <c r="E15" s="41" t="s">
        <v>21</v>
      </c>
      <c r="F15" s="43">
        <v>3</v>
      </c>
      <c r="G15" s="44">
        <f t="shared" si="3"/>
        <v>111.6</v>
      </c>
      <c r="H15" s="45">
        <v>20.7</v>
      </c>
      <c r="I15" s="45">
        <v>90.9</v>
      </c>
      <c r="J15" s="44">
        <f t="shared" si="4"/>
        <v>6150.66783154122</v>
      </c>
      <c r="K15" s="44">
        <f t="shared" si="5"/>
        <v>7551.31496149615</v>
      </c>
      <c r="L15" s="79">
        <v>686414.53</v>
      </c>
      <c r="M15" s="44"/>
      <c r="N15" s="80" t="s">
        <v>22</v>
      </c>
      <c r="O15" s="80" t="s">
        <v>23</v>
      </c>
      <c r="S15"/>
      <c r="T15"/>
    </row>
    <row r="16" ht="18" customHeight="1" spans="1:20">
      <c r="A16" s="40">
        <v>11</v>
      </c>
      <c r="B16" s="41" t="s">
        <v>33</v>
      </c>
      <c r="C16" s="42" t="s">
        <v>35</v>
      </c>
      <c r="D16" s="43">
        <v>15</v>
      </c>
      <c r="E16" s="41" t="s">
        <v>21</v>
      </c>
      <c r="F16" s="43">
        <v>3</v>
      </c>
      <c r="G16" s="44">
        <f t="shared" si="3"/>
        <v>98.06</v>
      </c>
      <c r="H16" s="45">
        <v>18.19</v>
      </c>
      <c r="I16" s="45">
        <v>79.87</v>
      </c>
      <c r="J16" s="44">
        <f t="shared" si="4"/>
        <v>6217.58066489904</v>
      </c>
      <c r="K16" s="44">
        <f t="shared" si="5"/>
        <v>7633.60410667334</v>
      </c>
      <c r="L16" s="79">
        <v>609695.96</v>
      </c>
      <c r="M16" s="44"/>
      <c r="N16" s="80" t="s">
        <v>22</v>
      </c>
      <c r="O16" s="80" t="s">
        <v>23</v>
      </c>
      <c r="S16"/>
      <c r="T16"/>
    </row>
    <row r="17" ht="18" customHeight="1" spans="1:20">
      <c r="A17" s="40">
        <v>12</v>
      </c>
      <c r="B17" s="41" t="s">
        <v>33</v>
      </c>
      <c r="C17" s="42" t="s">
        <v>36</v>
      </c>
      <c r="D17" s="43">
        <v>5</v>
      </c>
      <c r="E17" s="41" t="s">
        <v>21</v>
      </c>
      <c r="F17" s="43">
        <v>3</v>
      </c>
      <c r="G17" s="44">
        <f t="shared" si="3"/>
        <v>98.24</v>
      </c>
      <c r="H17" s="45">
        <v>18.22</v>
      </c>
      <c r="I17" s="45">
        <v>80.02</v>
      </c>
      <c r="J17" s="44">
        <f t="shared" si="4"/>
        <v>6177.89444218241</v>
      </c>
      <c r="K17" s="44">
        <f t="shared" si="5"/>
        <v>7584.55823544114</v>
      </c>
      <c r="L17" s="79">
        <v>606916.35</v>
      </c>
      <c r="M17" s="44"/>
      <c r="N17" s="80" t="s">
        <v>22</v>
      </c>
      <c r="O17" s="80" t="s">
        <v>23</v>
      </c>
      <c r="S17"/>
      <c r="T17"/>
    </row>
    <row r="18" ht="18" customHeight="1" spans="1:20">
      <c r="A18" s="52" t="s">
        <v>37</v>
      </c>
      <c r="B18" s="52"/>
      <c r="C18" s="52"/>
      <c r="D18" s="52"/>
      <c r="E18" s="52"/>
      <c r="F18" s="53"/>
      <c r="G18" s="54">
        <f t="shared" si="3"/>
        <v>1229.05</v>
      </c>
      <c r="H18" s="55">
        <f>SUM(H6:H17)</f>
        <v>224.96</v>
      </c>
      <c r="I18" s="84">
        <f>SUM(I6:I17)</f>
        <v>1004.09</v>
      </c>
      <c r="J18" s="85">
        <f t="shared" si="4"/>
        <v>6022.51455188967</v>
      </c>
      <c r="K18" s="86">
        <f t="shared" si="5"/>
        <v>7371.82076307901</v>
      </c>
      <c r="L18" s="85">
        <f>SUM(L6:L17)</f>
        <v>7401971.51</v>
      </c>
      <c r="M18" s="54"/>
      <c r="N18" s="87"/>
      <c r="O18" s="87"/>
      <c r="P18" s="101"/>
      <c r="Q18" s="103"/>
      <c r="R18" s="101"/>
      <c r="S18" s="104"/>
      <c r="T18"/>
    </row>
    <row r="19" ht="34" customHeight="1" spans="1:17">
      <c r="A19" s="56" t="s">
        <v>38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88"/>
      <c r="Q19" s="96"/>
    </row>
    <row r="20" ht="66" customHeight="1" spans="1:15">
      <c r="A20" s="58" t="s">
        <v>39</v>
      </c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</row>
    <row r="21" spans="1:15">
      <c r="A21" s="60" t="s">
        <v>40</v>
      </c>
      <c r="B21" s="60"/>
      <c r="C21" s="60"/>
      <c r="D21" s="60"/>
      <c r="E21" s="60"/>
      <c r="F21" s="60"/>
      <c r="G21" s="60"/>
      <c r="H21" s="60"/>
      <c r="I21" s="60"/>
      <c r="J21" s="60"/>
      <c r="K21" s="60" t="s">
        <v>41</v>
      </c>
      <c r="L21" s="60"/>
      <c r="M21" s="60"/>
      <c r="N21" s="61"/>
      <c r="O21" s="61"/>
    </row>
    <row r="22" spans="1:15">
      <c r="A22" s="60" t="s">
        <v>42</v>
      </c>
      <c r="B22" s="60"/>
      <c r="C22" s="60"/>
      <c r="D22" s="60"/>
      <c r="E22" s="60"/>
      <c r="F22" s="61"/>
      <c r="G22" s="61"/>
      <c r="H22" s="61"/>
      <c r="I22" s="61"/>
      <c r="J22" s="61"/>
      <c r="K22" s="60" t="s">
        <v>43</v>
      </c>
      <c r="L22" s="60"/>
      <c r="M22" s="60"/>
      <c r="N22" s="61"/>
      <c r="O22" s="61"/>
    </row>
    <row r="23" ht="14.25" spans="1:15">
      <c r="A23" s="60" t="s">
        <v>44</v>
      </c>
      <c r="B23" s="60"/>
      <c r="C23" s="60"/>
      <c r="D23" s="60"/>
      <c r="E23" s="60"/>
      <c r="F23" s="62"/>
      <c r="G23" s="62"/>
      <c r="H23" s="62"/>
      <c r="I23" s="62"/>
      <c r="J23" s="62"/>
      <c r="K23" s="62"/>
      <c r="L23" s="62"/>
      <c r="M23" s="62"/>
      <c r="N23" s="62"/>
      <c r="O23" s="62"/>
    </row>
    <row r="24" ht="14.25" spans="1:12">
      <c r="A24" s="62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</row>
    <row r="25" ht="14.25" spans="1:12">
      <c r="A25" s="62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</row>
    <row r="26" ht="14.25" spans="1:12">
      <c r="A26" s="62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</row>
    <row r="27" ht="14.25" spans="1:12">
      <c r="A27" s="62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</row>
    <row r="28" ht="14.25" spans="1:12">
      <c r="A28" s="62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</row>
    <row r="29" ht="14.25" spans="1:12">
      <c r="A29" s="62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</row>
    <row r="30" ht="14.25" spans="1:7">
      <c r="A30" s="62"/>
      <c r="B30" s="62"/>
      <c r="C30" s="62"/>
      <c r="D30" s="62"/>
      <c r="E30" s="62"/>
      <c r="F30" s="62"/>
      <c r="G30" s="62"/>
    </row>
    <row r="31" ht="14.25" spans="1:7">
      <c r="A31" s="62"/>
      <c r="B31" s="62"/>
      <c r="C31" s="62"/>
      <c r="D31" s="62"/>
      <c r="E31" s="62"/>
      <c r="F31" s="62"/>
      <c r="G31" s="62"/>
    </row>
    <row r="32" ht="14.25" spans="1:7">
      <c r="A32" s="62"/>
      <c r="B32" s="62"/>
      <c r="C32" s="62"/>
      <c r="D32" s="62"/>
      <c r="E32" s="62"/>
      <c r="F32" s="62"/>
      <c r="G32" s="62"/>
    </row>
    <row r="33" ht="14.25" spans="1:7">
      <c r="A33" s="62"/>
      <c r="B33" s="62"/>
      <c r="C33" s="62"/>
      <c r="D33" s="62"/>
      <c r="E33" s="62"/>
      <c r="F33" s="62"/>
      <c r="G33" s="62"/>
    </row>
    <row r="34" ht="14.25" spans="1:7">
      <c r="A34" s="62"/>
      <c r="B34" s="62"/>
      <c r="C34" s="62"/>
      <c r="D34" s="62"/>
      <c r="E34" s="62"/>
      <c r="F34" s="62"/>
      <c r="G34" s="62"/>
    </row>
    <row r="35" ht="14.25" spans="1:7">
      <c r="A35" s="62"/>
      <c r="B35" s="62"/>
      <c r="C35" s="62"/>
      <c r="D35" s="62"/>
      <c r="E35" s="62"/>
      <c r="F35" s="62"/>
      <c r="G35" s="62"/>
    </row>
    <row r="36" ht="14.25" spans="1:7">
      <c r="A36" s="62"/>
      <c r="B36" s="62"/>
      <c r="C36" s="62"/>
      <c r="D36" s="62"/>
      <c r="E36" s="62"/>
      <c r="F36" s="62"/>
      <c r="G36" s="62"/>
    </row>
    <row r="37" ht="14.25" spans="1:7">
      <c r="A37" s="62"/>
      <c r="B37" s="62"/>
      <c r="C37" s="62"/>
      <c r="D37" s="62"/>
      <c r="E37" s="62"/>
      <c r="F37" s="62"/>
      <c r="G37" s="62"/>
    </row>
    <row r="38" ht="14.25" spans="1:7">
      <c r="A38" s="62"/>
      <c r="B38" s="62"/>
      <c r="C38" s="62"/>
      <c r="D38" s="62"/>
      <c r="E38" s="62"/>
      <c r="F38" s="62"/>
      <c r="G38" s="62"/>
    </row>
    <row r="39" ht="14.25" spans="1:7">
      <c r="A39" s="62"/>
      <c r="B39" s="62"/>
      <c r="C39" s="62"/>
      <c r="D39" s="62"/>
      <c r="E39" s="62"/>
      <c r="F39" s="62"/>
      <c r="G39" s="62"/>
    </row>
    <row r="40" ht="14.25" spans="1:7">
      <c r="A40" s="62"/>
      <c r="B40" s="62"/>
      <c r="C40" s="62"/>
      <c r="D40" s="62"/>
      <c r="E40" s="62"/>
      <c r="F40" s="62"/>
      <c r="G40" s="62"/>
    </row>
    <row r="41" ht="14.25" spans="1:7">
      <c r="A41" s="62"/>
      <c r="B41" s="62"/>
      <c r="C41" s="62"/>
      <c r="D41" s="62"/>
      <c r="E41" s="62"/>
      <c r="F41" s="62"/>
      <c r="G41" s="62"/>
    </row>
    <row r="42" ht="14.25" spans="1:7">
      <c r="A42" s="62"/>
      <c r="B42" s="62"/>
      <c r="C42" s="62"/>
      <c r="D42" s="62"/>
      <c r="E42" s="62"/>
      <c r="F42" s="62"/>
      <c r="G42" s="62"/>
    </row>
    <row r="43" ht="14.25" spans="1:7">
      <c r="A43" s="62"/>
      <c r="B43" s="62"/>
      <c r="C43" s="62"/>
      <c r="D43" s="62"/>
      <c r="E43" s="62"/>
      <c r="F43" s="62"/>
      <c r="G43" s="62"/>
    </row>
    <row r="44" ht="14.25" spans="1:7">
      <c r="A44" s="62"/>
      <c r="B44" s="62"/>
      <c r="C44" s="62"/>
      <c r="D44" s="62"/>
      <c r="E44" s="62"/>
      <c r="F44" s="62"/>
      <c r="G44" s="62"/>
    </row>
    <row r="45" ht="14.25" spans="1:7">
      <c r="A45" s="62"/>
      <c r="B45" s="62"/>
      <c r="C45" s="62"/>
      <c r="D45" s="62"/>
      <c r="E45" s="62"/>
      <c r="F45" s="62"/>
      <c r="G45" s="62"/>
    </row>
    <row r="46" ht="14.25" spans="1:7">
      <c r="A46" s="62"/>
      <c r="B46" s="62"/>
      <c r="C46" s="62"/>
      <c r="D46" s="62"/>
      <c r="E46" s="62"/>
      <c r="F46" s="62"/>
      <c r="G46" s="62"/>
    </row>
    <row r="47" ht="14.25" spans="1:7">
      <c r="A47" s="62"/>
      <c r="B47" s="62"/>
      <c r="C47" s="62"/>
      <c r="D47" s="62"/>
      <c r="E47" s="62"/>
      <c r="F47" s="62"/>
      <c r="G47" s="62"/>
    </row>
    <row r="48" ht="14.25" spans="1:7">
      <c r="A48" s="62"/>
      <c r="B48" s="62"/>
      <c r="C48" s="62"/>
      <c r="D48" s="62"/>
      <c r="E48" s="62"/>
      <c r="F48" s="62"/>
      <c r="G48" s="62"/>
    </row>
    <row r="49" ht="14.25" spans="1:7">
      <c r="A49" s="62"/>
      <c r="B49" s="62"/>
      <c r="C49" s="62"/>
      <c r="D49" s="62"/>
      <c r="E49" s="62"/>
      <c r="F49" s="62"/>
      <c r="G49" s="62"/>
    </row>
    <row r="50" ht="14.25" spans="1:7">
      <c r="A50" s="62"/>
      <c r="B50" s="62"/>
      <c r="C50" s="62"/>
      <c r="D50" s="62"/>
      <c r="E50" s="62"/>
      <c r="F50" s="62"/>
      <c r="G50" s="62"/>
    </row>
    <row r="51" ht="14.25" spans="1:7">
      <c r="A51" s="62"/>
      <c r="B51" s="62"/>
      <c r="C51" s="62"/>
      <c r="D51" s="62"/>
      <c r="E51" s="62"/>
      <c r="F51" s="62"/>
      <c r="G51" s="62"/>
    </row>
    <row r="52" ht="14.25" spans="1:7">
      <c r="A52" s="62"/>
      <c r="B52" s="62"/>
      <c r="C52" s="62"/>
      <c r="D52" s="62"/>
      <c r="E52" s="62"/>
      <c r="F52" s="62"/>
      <c r="G52" s="62"/>
    </row>
    <row r="53" ht="14.25" spans="1:7">
      <c r="A53" s="62"/>
      <c r="B53" s="62"/>
      <c r="C53" s="62"/>
      <c r="D53" s="62"/>
      <c r="E53" s="62"/>
      <c r="F53" s="62"/>
      <c r="G53" s="62"/>
    </row>
    <row r="54" ht="14.25" spans="1:7">
      <c r="A54" s="62"/>
      <c r="B54" s="62"/>
      <c r="C54" s="62"/>
      <c r="D54" s="62"/>
      <c r="E54" s="62"/>
      <c r="F54" s="62"/>
      <c r="G54" s="62"/>
    </row>
    <row r="55" ht="14.25" spans="1:7">
      <c r="A55" s="62"/>
      <c r="B55" s="62"/>
      <c r="C55" s="62"/>
      <c r="D55" s="62"/>
      <c r="E55" s="62"/>
      <c r="F55" s="62"/>
      <c r="G55" s="62"/>
    </row>
    <row r="56" ht="14.25" spans="1:7">
      <c r="A56" s="62"/>
      <c r="B56" s="62"/>
      <c r="C56" s="62"/>
      <c r="D56" s="62"/>
      <c r="E56" s="62"/>
      <c r="F56" s="62"/>
      <c r="G56" s="62"/>
    </row>
    <row r="57" ht="14.25" spans="1:7">
      <c r="A57" s="62"/>
      <c r="B57" s="62"/>
      <c r="C57" s="62"/>
      <c r="D57" s="62"/>
      <c r="E57" s="62"/>
      <c r="F57" s="62"/>
      <c r="G57" s="62"/>
    </row>
    <row r="58" ht="14.25" spans="1:7">
      <c r="A58" s="62"/>
      <c r="B58" s="62"/>
      <c r="C58" s="62"/>
      <c r="D58" s="62"/>
      <c r="E58" s="62"/>
      <c r="F58" s="62"/>
      <c r="G58" s="62"/>
    </row>
    <row r="59" ht="14.25" spans="1:7">
      <c r="A59" s="62"/>
      <c r="B59" s="62"/>
      <c r="C59" s="62"/>
      <c r="D59" s="62"/>
      <c r="E59" s="62"/>
      <c r="F59" s="62"/>
      <c r="G59" s="62"/>
    </row>
    <row r="60" ht="14.25" spans="1:7">
      <c r="A60" s="62"/>
      <c r="B60" s="62"/>
      <c r="C60" s="62"/>
      <c r="D60" s="62"/>
      <c r="E60" s="62"/>
      <c r="F60" s="62"/>
      <c r="G60" s="62"/>
    </row>
    <row r="61" ht="14.25" spans="1:7">
      <c r="A61" s="62"/>
      <c r="B61" s="62"/>
      <c r="C61" s="62"/>
      <c r="D61" s="62"/>
      <c r="E61" s="62"/>
      <c r="F61" s="62"/>
      <c r="G61" s="62"/>
    </row>
    <row r="62" ht="14.25" spans="1:7">
      <c r="A62" s="62"/>
      <c r="B62" s="62"/>
      <c r="C62" s="62"/>
      <c r="D62" s="62"/>
      <c r="E62" s="62"/>
      <c r="F62" s="62"/>
      <c r="G62" s="62"/>
    </row>
    <row r="63" ht="14.25" spans="1:7">
      <c r="A63" s="62"/>
      <c r="B63" s="62"/>
      <c r="C63" s="62"/>
      <c r="D63" s="62"/>
      <c r="E63" s="62"/>
      <c r="F63" s="62"/>
      <c r="G63" s="62"/>
    </row>
    <row r="64" ht="14.25" spans="1:7">
      <c r="A64" s="62"/>
      <c r="B64" s="62"/>
      <c r="C64" s="62"/>
      <c r="D64" s="62"/>
      <c r="E64" s="62"/>
      <c r="F64" s="62"/>
      <c r="G64" s="62"/>
    </row>
    <row r="65" ht="14.25" spans="1:7">
      <c r="A65" s="62"/>
      <c r="B65" s="62"/>
      <c r="C65" s="62"/>
      <c r="D65" s="62"/>
      <c r="E65" s="62"/>
      <c r="F65" s="62"/>
      <c r="G65" s="62"/>
    </row>
    <row r="66" ht="14.25" spans="1:7">
      <c r="A66" s="62"/>
      <c r="B66" s="62"/>
      <c r="C66" s="62"/>
      <c r="D66" s="62"/>
      <c r="E66" s="62"/>
      <c r="F66" s="62"/>
      <c r="G66" s="62"/>
    </row>
    <row r="67" ht="14.25" spans="1:7">
      <c r="A67" s="62"/>
      <c r="B67" s="62"/>
      <c r="C67" s="62"/>
      <c r="D67" s="62"/>
      <c r="E67" s="62"/>
      <c r="F67" s="62"/>
      <c r="G67" s="62"/>
    </row>
    <row r="68" ht="14.25" spans="1:7">
      <c r="A68" s="62"/>
      <c r="B68" s="62"/>
      <c r="C68" s="62"/>
      <c r="D68" s="62"/>
      <c r="E68" s="62"/>
      <c r="F68" s="62"/>
      <c r="G68" s="62"/>
    </row>
    <row r="69" ht="14.25" spans="1:7">
      <c r="A69" s="62"/>
      <c r="B69" s="62"/>
      <c r="C69" s="62"/>
      <c r="D69" s="62"/>
      <c r="E69" s="62"/>
      <c r="F69" s="62"/>
      <c r="G69" s="62"/>
    </row>
    <row r="70" ht="14.25" spans="1:7">
      <c r="A70" s="62"/>
      <c r="B70" s="62"/>
      <c r="C70" s="62"/>
      <c r="D70" s="62"/>
      <c r="E70" s="62"/>
      <c r="F70" s="62"/>
      <c r="G70" s="62"/>
    </row>
    <row r="71" ht="14.25" spans="1:7">
      <c r="A71" s="62"/>
      <c r="B71" s="62"/>
      <c r="C71" s="62"/>
      <c r="D71" s="62"/>
      <c r="E71" s="62"/>
      <c r="F71" s="62"/>
      <c r="G71" s="62"/>
    </row>
    <row r="72" ht="14.25" spans="1:7">
      <c r="A72" s="62"/>
      <c r="B72" s="62"/>
      <c r="C72" s="62"/>
      <c r="D72" s="62"/>
      <c r="E72" s="62"/>
      <c r="F72" s="62"/>
      <c r="G72" s="62"/>
    </row>
    <row r="73" ht="14.25" spans="1:7">
      <c r="A73" s="62"/>
      <c r="B73" s="62"/>
      <c r="C73" s="62"/>
      <c r="D73" s="62"/>
      <c r="E73" s="62"/>
      <c r="F73" s="62"/>
      <c r="G73" s="62"/>
    </row>
    <row r="74" ht="14.25" spans="1:7">
      <c r="A74" s="62"/>
      <c r="B74" s="62"/>
      <c r="C74" s="62"/>
      <c r="D74" s="62"/>
      <c r="E74" s="62"/>
      <c r="F74" s="62"/>
      <c r="G74" s="62"/>
    </row>
    <row r="75" ht="14.25" spans="1:7">
      <c r="A75" s="62"/>
      <c r="B75" s="62"/>
      <c r="C75" s="62"/>
      <c r="D75" s="62"/>
      <c r="E75" s="62"/>
      <c r="F75" s="62"/>
      <c r="G75" s="62"/>
    </row>
    <row r="76" ht="14.25" spans="1:7">
      <c r="A76" s="62"/>
      <c r="B76" s="62"/>
      <c r="C76" s="62"/>
      <c r="D76" s="62"/>
      <c r="E76" s="62"/>
      <c r="F76" s="62"/>
      <c r="G76" s="62"/>
    </row>
    <row r="77" ht="14.25" spans="1:7">
      <c r="A77" s="62"/>
      <c r="B77" s="62"/>
      <c r="C77" s="62"/>
      <c r="D77" s="62"/>
      <c r="E77" s="62"/>
      <c r="F77" s="62"/>
      <c r="G77" s="62"/>
    </row>
    <row r="78" ht="14.25" spans="1:7">
      <c r="A78" s="62"/>
      <c r="B78" s="62"/>
      <c r="C78" s="62"/>
      <c r="D78" s="62"/>
      <c r="E78" s="62"/>
      <c r="F78" s="62"/>
      <c r="G78" s="62"/>
    </row>
    <row r="79" ht="14.25" spans="1:7">
      <c r="A79" s="62"/>
      <c r="B79" s="62"/>
      <c r="C79" s="62"/>
      <c r="D79" s="62"/>
      <c r="E79" s="62"/>
      <c r="F79" s="62"/>
      <c r="G79" s="62"/>
    </row>
    <row r="80" ht="14.25" spans="1:7">
      <c r="A80" s="62"/>
      <c r="B80" s="62"/>
      <c r="C80" s="62"/>
      <c r="D80" s="62"/>
      <c r="E80" s="62"/>
      <c r="F80" s="62"/>
      <c r="G80" s="62"/>
    </row>
    <row r="81" ht="14.25" spans="1:7">
      <c r="A81" s="62"/>
      <c r="B81" s="62"/>
      <c r="C81" s="62"/>
      <c r="D81" s="62"/>
      <c r="E81" s="62"/>
      <c r="F81" s="62"/>
      <c r="G81" s="62"/>
    </row>
    <row r="82" ht="14.25" spans="1:7">
      <c r="A82" s="62"/>
      <c r="B82" s="62"/>
      <c r="C82" s="62"/>
      <c r="D82" s="62"/>
      <c r="E82" s="62"/>
      <c r="F82" s="62"/>
      <c r="G82" s="62"/>
    </row>
    <row r="83" ht="14.25" spans="1:7">
      <c r="A83" s="62"/>
      <c r="B83" s="62"/>
      <c r="C83" s="62"/>
      <c r="D83" s="62"/>
      <c r="E83" s="62"/>
      <c r="F83" s="62"/>
      <c r="G83" s="62"/>
    </row>
    <row r="84" ht="14.25" spans="1:7">
      <c r="A84" s="62"/>
      <c r="B84" s="62"/>
      <c r="C84" s="62"/>
      <c r="D84" s="62"/>
      <c r="E84" s="62"/>
      <c r="F84" s="62"/>
      <c r="G84" s="62"/>
    </row>
    <row r="85" ht="14.25" spans="1:7">
      <c r="A85" s="62"/>
      <c r="B85" s="62"/>
      <c r="C85" s="62"/>
      <c r="D85" s="62"/>
      <c r="E85" s="62"/>
      <c r="F85" s="62"/>
      <c r="G85" s="62"/>
    </row>
    <row r="86" ht="14.25" spans="1:7">
      <c r="A86" s="62"/>
      <c r="B86" s="62"/>
      <c r="C86" s="62"/>
      <c r="D86" s="62"/>
      <c r="E86" s="62"/>
      <c r="F86" s="62"/>
      <c r="G86" s="62"/>
    </row>
    <row r="87" ht="14.25" spans="1:7">
      <c r="A87" s="62"/>
      <c r="B87" s="62"/>
      <c r="C87" s="62"/>
      <c r="D87" s="62"/>
      <c r="E87" s="62"/>
      <c r="F87" s="62"/>
      <c r="G87" s="62"/>
    </row>
    <row r="88" ht="14.25" spans="1:7">
      <c r="A88" s="62"/>
      <c r="B88" s="62"/>
      <c r="C88" s="62"/>
      <c r="D88" s="62"/>
      <c r="E88" s="62"/>
      <c r="F88" s="62"/>
      <c r="G88" s="62"/>
    </row>
    <row r="89" ht="14.25" spans="1:7">
      <c r="A89" s="62"/>
      <c r="B89" s="62"/>
      <c r="C89" s="62"/>
      <c r="D89" s="62"/>
      <c r="E89" s="62"/>
      <c r="F89" s="62"/>
      <c r="G89" s="62"/>
    </row>
    <row r="90" ht="14.25" spans="1:7">
      <c r="A90" s="62"/>
      <c r="B90" s="62"/>
      <c r="C90" s="62"/>
      <c r="D90" s="62"/>
      <c r="E90" s="62"/>
      <c r="F90" s="62"/>
      <c r="G90" s="62"/>
    </row>
    <row r="91" ht="14.25" spans="1:7">
      <c r="A91" s="62"/>
      <c r="B91" s="62"/>
      <c r="C91" s="62"/>
      <c r="D91" s="62"/>
      <c r="E91" s="62"/>
      <c r="F91" s="62"/>
      <c r="G91" s="62"/>
    </row>
    <row r="92" ht="14.25" spans="1:7">
      <c r="A92" s="62"/>
      <c r="B92" s="62"/>
      <c r="C92" s="62"/>
      <c r="D92" s="62"/>
      <c r="E92" s="62"/>
      <c r="F92" s="62"/>
      <c r="G92" s="62"/>
    </row>
    <row r="93" ht="14.25" spans="1:7">
      <c r="A93" s="62"/>
      <c r="B93" s="62"/>
      <c r="C93" s="62"/>
      <c r="D93" s="62"/>
      <c r="E93" s="62"/>
      <c r="F93" s="62"/>
      <c r="G93" s="62"/>
    </row>
    <row r="94" ht="14.25" spans="1:7">
      <c r="A94" s="62"/>
      <c r="B94" s="62"/>
      <c r="C94" s="62"/>
      <c r="D94" s="62"/>
      <c r="E94" s="62"/>
      <c r="F94" s="62"/>
      <c r="G94" s="62"/>
    </row>
    <row r="95" ht="14.25" spans="1:7">
      <c r="A95" s="62"/>
      <c r="B95" s="62"/>
      <c r="C95" s="62"/>
      <c r="D95" s="62"/>
      <c r="E95" s="62"/>
      <c r="F95" s="62"/>
      <c r="G95" s="62"/>
    </row>
    <row r="96" ht="14.25" spans="1:7">
      <c r="A96" s="62"/>
      <c r="B96" s="62"/>
      <c r="C96" s="62"/>
      <c r="D96" s="62"/>
      <c r="E96" s="62"/>
      <c r="F96" s="62"/>
      <c r="G96" s="62"/>
    </row>
    <row r="97" ht="14.25" spans="1:7">
      <c r="A97" s="62"/>
      <c r="B97" s="62"/>
      <c r="C97" s="62"/>
      <c r="D97" s="62"/>
      <c r="E97" s="62"/>
      <c r="F97" s="62"/>
      <c r="G97" s="62"/>
    </row>
    <row r="98" ht="14.25" spans="1:7">
      <c r="A98" s="62"/>
      <c r="B98" s="62"/>
      <c r="C98" s="62"/>
      <c r="D98" s="62"/>
      <c r="E98" s="62"/>
      <c r="F98" s="62"/>
      <c r="G98" s="62"/>
    </row>
    <row r="99" ht="14.25" spans="1:7">
      <c r="A99" s="62"/>
      <c r="B99" s="62"/>
      <c r="C99" s="62"/>
      <c r="D99" s="62"/>
      <c r="E99" s="62"/>
      <c r="F99" s="62"/>
      <c r="G99" s="62"/>
    </row>
    <row r="100" ht="14.25" spans="1:7">
      <c r="A100" s="62"/>
      <c r="B100" s="62"/>
      <c r="C100" s="62"/>
      <c r="D100" s="62"/>
      <c r="E100" s="62"/>
      <c r="F100" s="62"/>
      <c r="G100" s="62"/>
    </row>
    <row r="101" ht="14.25" spans="1:7">
      <c r="A101" s="62"/>
      <c r="B101" s="62"/>
      <c r="C101" s="62"/>
      <c r="D101" s="62"/>
      <c r="E101" s="62"/>
      <c r="F101" s="62"/>
      <c r="G101" s="62"/>
    </row>
    <row r="102" ht="14.25" spans="1:7">
      <c r="A102" s="62"/>
      <c r="B102" s="62"/>
      <c r="C102" s="62"/>
      <c r="D102" s="62"/>
      <c r="E102" s="62"/>
      <c r="F102" s="62"/>
      <c r="G102" s="62"/>
    </row>
    <row r="103" ht="14.25" spans="1:7">
      <c r="A103" s="62"/>
      <c r="B103" s="62"/>
      <c r="C103" s="62"/>
      <c r="D103" s="62"/>
      <c r="E103" s="62"/>
      <c r="F103" s="62"/>
      <c r="G103" s="62"/>
    </row>
    <row r="104" ht="14.25" spans="1:7">
      <c r="A104" s="62"/>
      <c r="B104" s="62"/>
      <c r="C104" s="62"/>
      <c r="D104" s="62"/>
      <c r="E104" s="62"/>
      <c r="F104" s="62"/>
      <c r="G104" s="62"/>
    </row>
    <row r="105" ht="14.25" spans="1:7">
      <c r="A105" s="62"/>
      <c r="B105" s="62"/>
      <c r="C105" s="62"/>
      <c r="D105" s="62"/>
      <c r="E105" s="62"/>
      <c r="F105" s="62"/>
      <c r="G105" s="62"/>
    </row>
    <row r="106" ht="14.25" spans="1:7">
      <c r="A106" s="62"/>
      <c r="B106" s="62"/>
      <c r="C106" s="62"/>
      <c r="D106" s="62"/>
      <c r="E106" s="62"/>
      <c r="F106" s="62"/>
      <c r="G106" s="62"/>
    </row>
    <row r="107" ht="14.25" spans="1:7">
      <c r="A107" s="62"/>
      <c r="B107" s="62"/>
      <c r="C107" s="62"/>
      <c r="D107" s="62"/>
      <c r="E107" s="62"/>
      <c r="F107" s="62"/>
      <c r="G107" s="62"/>
    </row>
    <row r="108" ht="14.25" spans="1:7">
      <c r="A108" s="62"/>
      <c r="B108" s="62"/>
      <c r="C108" s="62"/>
      <c r="D108" s="62"/>
      <c r="E108" s="62"/>
      <c r="F108" s="62"/>
      <c r="G108" s="62"/>
    </row>
    <row r="109" ht="14.25" spans="1:7">
      <c r="A109" s="62"/>
      <c r="B109" s="62"/>
      <c r="C109" s="62"/>
      <c r="D109" s="62"/>
      <c r="E109" s="62"/>
      <c r="F109" s="62"/>
      <c r="G109" s="62"/>
    </row>
    <row r="110" ht="14.25" spans="1:7">
      <c r="A110" s="62"/>
      <c r="B110" s="62"/>
      <c r="C110" s="62"/>
      <c r="D110" s="62"/>
      <c r="E110" s="62"/>
      <c r="F110" s="62"/>
      <c r="G110" s="62"/>
    </row>
    <row r="111" ht="14.25" spans="1:7">
      <c r="A111" s="62"/>
      <c r="B111" s="62"/>
      <c r="C111" s="62"/>
      <c r="D111" s="62"/>
      <c r="E111" s="62"/>
      <c r="F111" s="62"/>
      <c r="G111" s="62"/>
    </row>
    <row r="112" ht="14.25" spans="1:7">
      <c r="A112" s="62"/>
      <c r="B112" s="62"/>
      <c r="C112" s="62"/>
      <c r="D112" s="62"/>
      <c r="E112" s="62"/>
      <c r="F112" s="62"/>
      <c r="G112" s="62"/>
    </row>
    <row r="113" ht="14.25" spans="1:7">
      <c r="A113" s="62"/>
      <c r="B113" s="62"/>
      <c r="C113" s="62"/>
      <c r="D113" s="62"/>
      <c r="E113" s="62"/>
      <c r="F113" s="62"/>
      <c r="G113" s="62"/>
    </row>
    <row r="114" ht="14.25" spans="1:7">
      <c r="A114" s="62"/>
      <c r="B114" s="62"/>
      <c r="C114" s="62"/>
      <c r="D114" s="62"/>
      <c r="E114" s="62"/>
      <c r="F114" s="62"/>
      <c r="G114" s="62"/>
    </row>
    <row r="115" ht="14.25" spans="1:7">
      <c r="A115" s="62"/>
      <c r="B115" s="62"/>
      <c r="C115" s="62"/>
      <c r="D115" s="62"/>
      <c r="E115" s="62"/>
      <c r="F115" s="62"/>
      <c r="G115" s="62"/>
    </row>
    <row r="116" ht="14.25" spans="1:7">
      <c r="A116" s="62"/>
      <c r="B116" s="62"/>
      <c r="C116" s="62"/>
      <c r="D116" s="62"/>
      <c r="E116" s="62"/>
      <c r="F116" s="62"/>
      <c r="G116" s="62"/>
    </row>
  </sheetData>
  <mergeCells count="27">
    <mergeCell ref="A1:B1"/>
    <mergeCell ref="A2:O2"/>
    <mergeCell ref="A3:H3"/>
    <mergeCell ref="I3:K3"/>
    <mergeCell ref="A18:F18"/>
    <mergeCell ref="A19:O19"/>
    <mergeCell ref="A20:O20"/>
    <mergeCell ref="A21:E21"/>
    <mergeCell ref="K21:L21"/>
    <mergeCell ref="A22:E22"/>
    <mergeCell ref="K22:L22"/>
    <mergeCell ref="A23:E2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472222222222222" right="0.511805555555556" top="0.275" bottom="0.118055555555556" header="0.236111111111111" footer="0.196527777777778"/>
  <pageSetup paperSize="9" scale="7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7"/>
  <sheetViews>
    <sheetView topLeftCell="A149" workbookViewId="0">
      <selection activeCell="L161" sqref="L161:L172"/>
    </sheetView>
  </sheetViews>
  <sheetFormatPr defaultColWidth="9" defaultRowHeight="13.5"/>
  <cols>
    <col min="12" max="12" width="12.75" customWidth="1"/>
    <col min="13" max="13" width="9.375"/>
    <col min="16" max="16" width="11.375" customWidth="1"/>
  </cols>
  <sheetData>
    <row r="1" ht="20.25" spans="1:15">
      <c r="A1" s="34" t="s">
        <v>0</v>
      </c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ht="25.5" spans="1:15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ht="14.25" spans="1:15">
      <c r="A3" s="37" t="s">
        <v>2</v>
      </c>
      <c r="B3" s="37"/>
      <c r="C3" s="37"/>
      <c r="D3" s="37"/>
      <c r="E3" s="37"/>
      <c r="F3" s="37"/>
      <c r="G3" s="37"/>
      <c r="H3" s="37"/>
      <c r="I3" s="37" t="s">
        <v>3</v>
      </c>
      <c r="J3" s="37"/>
      <c r="K3" s="37"/>
      <c r="L3" s="64"/>
      <c r="M3" s="37"/>
      <c r="N3" s="76"/>
      <c r="O3" s="76"/>
    </row>
    <row r="4" spans="1:15">
      <c r="A4" s="38" t="s">
        <v>4</v>
      </c>
      <c r="B4" s="39" t="s">
        <v>5</v>
      </c>
      <c r="C4" s="39" t="s">
        <v>6</v>
      </c>
      <c r="D4" s="39" t="s">
        <v>7</v>
      </c>
      <c r="E4" s="39" t="s">
        <v>8</v>
      </c>
      <c r="F4" s="39" t="s">
        <v>9</v>
      </c>
      <c r="G4" s="39" t="s">
        <v>10</v>
      </c>
      <c r="H4" s="39" t="s">
        <v>11</v>
      </c>
      <c r="I4" s="77" t="s">
        <v>12</v>
      </c>
      <c r="J4" s="39" t="s">
        <v>13</v>
      </c>
      <c r="K4" s="39" t="s">
        <v>14</v>
      </c>
      <c r="L4" s="77" t="s">
        <v>15</v>
      </c>
      <c r="M4" s="77" t="s">
        <v>16</v>
      </c>
      <c r="N4" s="39" t="s">
        <v>17</v>
      </c>
      <c r="O4" s="38" t="s">
        <v>18</v>
      </c>
    </row>
    <row r="5" spans="1:15">
      <c r="A5" s="38"/>
      <c r="B5" s="39"/>
      <c r="C5" s="39"/>
      <c r="D5" s="39"/>
      <c r="E5" s="39"/>
      <c r="F5" s="39"/>
      <c r="G5" s="39"/>
      <c r="H5" s="39"/>
      <c r="I5" s="78"/>
      <c r="J5" s="39"/>
      <c r="K5" s="39"/>
      <c r="L5" s="78"/>
      <c r="M5" s="78"/>
      <c r="N5" s="39"/>
      <c r="O5" s="38"/>
    </row>
    <row r="6" ht="15" spans="1:15">
      <c r="A6" s="40">
        <v>1</v>
      </c>
      <c r="B6" s="41" t="s">
        <v>19</v>
      </c>
      <c r="C6" s="42" t="s">
        <v>45</v>
      </c>
      <c r="D6" s="43">
        <v>15</v>
      </c>
      <c r="E6" s="41" t="s">
        <v>21</v>
      </c>
      <c r="F6" s="43">
        <v>3</v>
      </c>
      <c r="G6" s="44">
        <f t="shared" ref="G6:G26" si="0">H6+I6</f>
        <v>85.16</v>
      </c>
      <c r="H6" s="45">
        <v>15.81</v>
      </c>
      <c r="I6" s="42">
        <v>69.35</v>
      </c>
      <c r="J6" s="44">
        <f t="shared" ref="J6:J26" si="1">L6/G6</f>
        <v>6458.43752935651</v>
      </c>
      <c r="K6" s="44">
        <f t="shared" ref="K6:K26" si="2">L6/I6</f>
        <v>7930.79365537131</v>
      </c>
      <c r="L6" s="79">
        <v>550000.54</v>
      </c>
      <c r="M6" s="44"/>
      <c r="N6" s="80" t="s">
        <v>22</v>
      </c>
      <c r="O6" s="80" t="s">
        <v>23</v>
      </c>
    </row>
    <row r="7" ht="15" spans="1:15">
      <c r="A7" s="40">
        <v>2</v>
      </c>
      <c r="B7" s="41" t="s">
        <v>19</v>
      </c>
      <c r="C7" s="42" t="s">
        <v>20</v>
      </c>
      <c r="D7" s="43">
        <v>15</v>
      </c>
      <c r="E7" s="41" t="s">
        <v>21</v>
      </c>
      <c r="F7" s="43">
        <v>3</v>
      </c>
      <c r="G7" s="44">
        <f t="shared" si="0"/>
        <v>85.09</v>
      </c>
      <c r="H7" s="45">
        <v>15.8</v>
      </c>
      <c r="I7" s="45">
        <v>69.29</v>
      </c>
      <c r="J7" s="44">
        <f t="shared" si="1"/>
        <v>6522.50899048067</v>
      </c>
      <c r="K7" s="44">
        <f t="shared" si="2"/>
        <v>8009.81801125704</v>
      </c>
      <c r="L7" s="79">
        <v>555000.29</v>
      </c>
      <c r="M7" s="44"/>
      <c r="N7" s="80" t="s">
        <v>22</v>
      </c>
      <c r="O7" s="80" t="s">
        <v>23</v>
      </c>
    </row>
    <row r="8" ht="15" spans="1:15">
      <c r="A8" s="40">
        <v>3</v>
      </c>
      <c r="B8" s="41" t="s">
        <v>19</v>
      </c>
      <c r="C8" s="42" t="s">
        <v>24</v>
      </c>
      <c r="D8" s="43">
        <v>5</v>
      </c>
      <c r="E8" s="41" t="s">
        <v>21</v>
      </c>
      <c r="F8" s="43">
        <v>3</v>
      </c>
      <c r="G8" s="44">
        <f t="shared" si="0"/>
        <v>98.26</v>
      </c>
      <c r="H8" s="45">
        <v>18.24</v>
      </c>
      <c r="I8" s="45">
        <v>80.02</v>
      </c>
      <c r="J8" s="44">
        <f t="shared" si="1"/>
        <v>6135.10248320782</v>
      </c>
      <c r="K8" s="44">
        <f t="shared" si="2"/>
        <v>7533.55623594102</v>
      </c>
      <c r="L8" s="79">
        <v>602835.17</v>
      </c>
      <c r="M8" s="44"/>
      <c r="N8" s="80" t="s">
        <v>22</v>
      </c>
      <c r="O8" s="80" t="s">
        <v>23</v>
      </c>
    </row>
    <row r="9" ht="15" spans="1:15">
      <c r="A9" s="40">
        <v>4</v>
      </c>
      <c r="B9" s="41" t="s">
        <v>19</v>
      </c>
      <c r="C9" s="42" t="s">
        <v>46</v>
      </c>
      <c r="D9" s="43">
        <v>10</v>
      </c>
      <c r="E9" s="41" t="s">
        <v>21</v>
      </c>
      <c r="F9" s="43">
        <v>3</v>
      </c>
      <c r="G9" s="44">
        <f t="shared" si="0"/>
        <v>98.26</v>
      </c>
      <c r="H9" s="45">
        <v>18.24</v>
      </c>
      <c r="I9" s="45">
        <v>80.02</v>
      </c>
      <c r="J9" s="44">
        <f t="shared" si="1"/>
        <v>6238.64135965805</v>
      </c>
      <c r="K9" s="44">
        <f t="shared" si="2"/>
        <v>7660.69607598101</v>
      </c>
      <c r="L9" s="79">
        <v>613008.9</v>
      </c>
      <c r="M9" s="44"/>
      <c r="N9" s="80" t="s">
        <v>22</v>
      </c>
      <c r="O9" s="80" t="s">
        <v>23</v>
      </c>
    </row>
    <row r="10" ht="15" spans="1:15">
      <c r="A10" s="40">
        <v>5</v>
      </c>
      <c r="B10" s="41" t="s">
        <v>19</v>
      </c>
      <c r="C10" s="42" t="s">
        <v>47</v>
      </c>
      <c r="D10" s="43">
        <v>15</v>
      </c>
      <c r="E10" s="41" t="s">
        <v>21</v>
      </c>
      <c r="F10" s="43">
        <v>3</v>
      </c>
      <c r="G10" s="44">
        <f t="shared" si="0"/>
        <v>98.26</v>
      </c>
      <c r="H10" s="45">
        <v>18.24</v>
      </c>
      <c r="I10" s="45">
        <v>80.02</v>
      </c>
      <c r="J10" s="44">
        <f t="shared" si="1"/>
        <v>6302.6552004885</v>
      </c>
      <c r="K10" s="44">
        <f t="shared" si="2"/>
        <v>7739.30142464384</v>
      </c>
      <c r="L10" s="79">
        <v>619298.9</v>
      </c>
      <c r="M10" s="44"/>
      <c r="N10" s="80" t="s">
        <v>22</v>
      </c>
      <c r="O10" s="80" t="s">
        <v>23</v>
      </c>
    </row>
    <row r="11" ht="15" spans="1:15">
      <c r="A11" s="46">
        <v>6</v>
      </c>
      <c r="B11" s="47" t="s">
        <v>19</v>
      </c>
      <c r="C11" s="48" t="s">
        <v>25</v>
      </c>
      <c r="D11" s="49">
        <v>5</v>
      </c>
      <c r="E11" s="47" t="s">
        <v>21</v>
      </c>
      <c r="F11" s="49">
        <v>3</v>
      </c>
      <c r="G11" s="50">
        <f t="shared" si="0"/>
        <v>111.62</v>
      </c>
      <c r="H11" s="51">
        <v>20.72</v>
      </c>
      <c r="I11" s="51">
        <v>90.9</v>
      </c>
      <c r="J11" s="50">
        <f t="shared" si="1"/>
        <v>5017.36454040494</v>
      </c>
      <c r="K11" s="50">
        <f t="shared" si="2"/>
        <v>6161.03663366337</v>
      </c>
      <c r="L11" s="81">
        <v>560038.23</v>
      </c>
      <c r="M11" s="50"/>
      <c r="N11" s="82" t="s">
        <v>22</v>
      </c>
      <c r="O11" s="82" t="s">
        <v>23</v>
      </c>
    </row>
    <row r="12" ht="15" spans="1:15">
      <c r="A12" s="40">
        <v>7</v>
      </c>
      <c r="B12" s="41" t="s">
        <v>19</v>
      </c>
      <c r="C12" s="42" t="s">
        <v>48</v>
      </c>
      <c r="D12" s="43">
        <v>10</v>
      </c>
      <c r="E12" s="41" t="s">
        <v>21</v>
      </c>
      <c r="F12" s="43">
        <v>3</v>
      </c>
      <c r="G12" s="44">
        <f t="shared" si="0"/>
        <v>111.62</v>
      </c>
      <c r="H12" s="45">
        <v>20.72</v>
      </c>
      <c r="I12" s="45">
        <v>90.9</v>
      </c>
      <c r="J12" s="44">
        <f t="shared" si="1"/>
        <v>6187.72863286149</v>
      </c>
      <c r="K12" s="44">
        <f t="shared" si="2"/>
        <v>7598.17678767877</v>
      </c>
      <c r="L12" s="79">
        <v>690674.27</v>
      </c>
      <c r="M12" s="44"/>
      <c r="N12" s="80" t="s">
        <v>22</v>
      </c>
      <c r="O12" s="80" t="s">
        <v>23</v>
      </c>
    </row>
    <row r="13" ht="15" spans="1:15">
      <c r="A13" s="40">
        <v>8</v>
      </c>
      <c r="B13" s="41" t="s">
        <v>26</v>
      </c>
      <c r="C13" s="42" t="s">
        <v>27</v>
      </c>
      <c r="D13" s="43">
        <v>5</v>
      </c>
      <c r="E13" s="41" t="s">
        <v>21</v>
      </c>
      <c r="F13" s="43">
        <v>3</v>
      </c>
      <c r="G13" s="44">
        <f t="shared" si="0"/>
        <v>103.6</v>
      </c>
      <c r="H13" s="45">
        <v>18.71</v>
      </c>
      <c r="I13" s="45">
        <v>84.89</v>
      </c>
      <c r="J13" s="44">
        <f t="shared" si="1"/>
        <v>6081.08581081081</v>
      </c>
      <c r="K13" s="44">
        <f t="shared" si="2"/>
        <v>7421.37460242667</v>
      </c>
      <c r="L13" s="79">
        <v>630000.49</v>
      </c>
      <c r="M13" s="44"/>
      <c r="N13" s="80" t="s">
        <v>22</v>
      </c>
      <c r="O13" s="80" t="s">
        <v>23</v>
      </c>
    </row>
    <row r="14" ht="15" spans="1:15">
      <c r="A14" s="40">
        <v>9</v>
      </c>
      <c r="B14" s="41" t="s">
        <v>26</v>
      </c>
      <c r="C14" s="42" t="s">
        <v>28</v>
      </c>
      <c r="D14" s="43">
        <v>15</v>
      </c>
      <c r="E14" s="41" t="s">
        <v>21</v>
      </c>
      <c r="F14" s="43">
        <v>3</v>
      </c>
      <c r="G14" s="44">
        <f t="shared" si="0"/>
        <v>103.6</v>
      </c>
      <c r="H14" s="45">
        <v>18.71</v>
      </c>
      <c r="I14" s="45">
        <v>84.89</v>
      </c>
      <c r="J14" s="44">
        <f t="shared" si="1"/>
        <v>6498.78388030888</v>
      </c>
      <c r="K14" s="44">
        <f t="shared" si="2"/>
        <v>7931.13452703499</v>
      </c>
      <c r="L14" s="79">
        <v>673274.01</v>
      </c>
      <c r="M14" s="44"/>
      <c r="N14" s="80" t="s">
        <v>22</v>
      </c>
      <c r="O14" s="80" t="s">
        <v>23</v>
      </c>
    </row>
    <row r="15" ht="15" spans="1:15">
      <c r="A15" s="40">
        <v>10</v>
      </c>
      <c r="B15" s="41" t="s">
        <v>26</v>
      </c>
      <c r="C15" s="42" t="s">
        <v>29</v>
      </c>
      <c r="D15" s="43">
        <v>5</v>
      </c>
      <c r="E15" s="41" t="s">
        <v>21</v>
      </c>
      <c r="F15" s="43">
        <v>3</v>
      </c>
      <c r="G15" s="44">
        <f t="shared" si="0"/>
        <v>104.04</v>
      </c>
      <c r="H15" s="45">
        <v>18.79</v>
      </c>
      <c r="I15" s="45">
        <v>85.25</v>
      </c>
      <c r="J15" s="44">
        <f t="shared" si="1"/>
        <v>6565.72337562476</v>
      </c>
      <c r="K15" s="44">
        <f t="shared" si="2"/>
        <v>8012.87812316716</v>
      </c>
      <c r="L15" s="79">
        <v>683097.86</v>
      </c>
      <c r="M15" s="44"/>
      <c r="N15" s="80" t="s">
        <v>22</v>
      </c>
      <c r="O15" s="80" t="s">
        <v>23</v>
      </c>
    </row>
    <row r="16" ht="15" spans="1:15">
      <c r="A16" s="40">
        <v>11</v>
      </c>
      <c r="B16" s="41" t="s">
        <v>26</v>
      </c>
      <c r="C16" s="42" t="s">
        <v>30</v>
      </c>
      <c r="D16" s="43">
        <v>15</v>
      </c>
      <c r="E16" s="41" t="s">
        <v>21</v>
      </c>
      <c r="F16" s="43">
        <v>3</v>
      </c>
      <c r="G16" s="44">
        <f t="shared" si="0"/>
        <v>104.04</v>
      </c>
      <c r="H16" s="45">
        <v>18.79</v>
      </c>
      <c r="I16" s="45">
        <v>85.25</v>
      </c>
      <c r="J16" s="44">
        <f t="shared" si="1"/>
        <v>6630.72424067666</v>
      </c>
      <c r="K16" s="44">
        <f t="shared" si="2"/>
        <v>8092.20586510264</v>
      </c>
      <c r="L16" s="79">
        <v>689860.55</v>
      </c>
      <c r="M16" s="44"/>
      <c r="N16" s="80" t="s">
        <v>22</v>
      </c>
      <c r="O16" s="80" t="s">
        <v>23</v>
      </c>
    </row>
    <row r="17" ht="15" spans="1:15">
      <c r="A17" s="40">
        <v>12</v>
      </c>
      <c r="B17" s="41" t="s">
        <v>26</v>
      </c>
      <c r="C17" s="42" t="s">
        <v>49</v>
      </c>
      <c r="D17" s="43">
        <v>5</v>
      </c>
      <c r="E17" s="41" t="s">
        <v>21</v>
      </c>
      <c r="F17" s="43">
        <v>3</v>
      </c>
      <c r="G17" s="44">
        <f t="shared" si="0"/>
        <v>105.45</v>
      </c>
      <c r="H17" s="45">
        <v>19.05</v>
      </c>
      <c r="I17" s="45">
        <v>86.4</v>
      </c>
      <c r="J17" s="44">
        <f t="shared" si="1"/>
        <v>6477.73807491702</v>
      </c>
      <c r="K17" s="44">
        <f t="shared" si="2"/>
        <v>7905.98935185185</v>
      </c>
      <c r="L17" s="79">
        <v>683077.48</v>
      </c>
      <c r="M17" s="44"/>
      <c r="N17" s="80" t="s">
        <v>22</v>
      </c>
      <c r="O17" s="80" t="s">
        <v>23</v>
      </c>
    </row>
    <row r="18" ht="15" spans="1:15">
      <c r="A18" s="40">
        <v>13</v>
      </c>
      <c r="B18" s="41" t="s">
        <v>26</v>
      </c>
      <c r="C18" s="42" t="s">
        <v>31</v>
      </c>
      <c r="D18" s="43">
        <v>15</v>
      </c>
      <c r="E18" s="41" t="s">
        <v>21</v>
      </c>
      <c r="F18" s="43">
        <v>3</v>
      </c>
      <c r="G18" s="44">
        <f t="shared" si="0"/>
        <v>105.45</v>
      </c>
      <c r="H18" s="45">
        <v>19.05</v>
      </c>
      <c r="I18" s="45">
        <v>86.4</v>
      </c>
      <c r="J18" s="44">
        <f t="shared" si="1"/>
        <v>6514.92536747274</v>
      </c>
      <c r="K18" s="44">
        <f t="shared" si="2"/>
        <v>7951.37592592593</v>
      </c>
      <c r="L18" s="79">
        <v>686998.88</v>
      </c>
      <c r="M18" s="44"/>
      <c r="N18" s="80" t="s">
        <v>22</v>
      </c>
      <c r="O18" s="80" t="s">
        <v>23</v>
      </c>
    </row>
    <row r="19" ht="15" spans="1:15">
      <c r="A19" s="40">
        <v>14</v>
      </c>
      <c r="B19" s="41" t="s">
        <v>26</v>
      </c>
      <c r="C19" s="42" t="s">
        <v>32</v>
      </c>
      <c r="D19" s="43">
        <v>5</v>
      </c>
      <c r="E19" s="41" t="s">
        <v>21</v>
      </c>
      <c r="F19" s="43">
        <v>3</v>
      </c>
      <c r="G19" s="44">
        <f t="shared" si="0"/>
        <v>105.45</v>
      </c>
      <c r="H19" s="45">
        <v>19.04</v>
      </c>
      <c r="I19" s="45">
        <v>86.41</v>
      </c>
      <c r="J19" s="44">
        <f t="shared" si="1"/>
        <v>6693.21213845424</v>
      </c>
      <c r="K19" s="44">
        <f t="shared" si="2"/>
        <v>8168.02708019905</v>
      </c>
      <c r="L19" s="83">
        <v>705799.22</v>
      </c>
      <c r="M19" s="44"/>
      <c r="N19" s="80" t="s">
        <v>22</v>
      </c>
      <c r="O19" s="80" t="s">
        <v>23</v>
      </c>
    </row>
    <row r="20" ht="15" spans="1:15">
      <c r="A20" s="40">
        <v>15</v>
      </c>
      <c r="B20" s="41" t="s">
        <v>26</v>
      </c>
      <c r="C20" s="42" t="s">
        <v>50</v>
      </c>
      <c r="D20" s="43">
        <v>9</v>
      </c>
      <c r="E20" s="41" t="s">
        <v>21</v>
      </c>
      <c r="F20" s="43">
        <v>3</v>
      </c>
      <c r="G20" s="44">
        <f t="shared" si="0"/>
        <v>105.45</v>
      </c>
      <c r="H20" s="45">
        <v>19.04</v>
      </c>
      <c r="I20" s="45">
        <v>86.41</v>
      </c>
      <c r="J20" s="44">
        <f t="shared" si="1"/>
        <v>6856.33485064011</v>
      </c>
      <c r="K20" s="44">
        <f t="shared" si="2"/>
        <v>8367.09304478648</v>
      </c>
      <c r="L20" s="83">
        <v>723000.51</v>
      </c>
      <c r="M20" s="44"/>
      <c r="N20" s="80" t="s">
        <v>22</v>
      </c>
      <c r="O20" s="80" t="s">
        <v>23</v>
      </c>
    </row>
    <row r="21" ht="15" spans="1:15">
      <c r="A21" s="40">
        <v>16</v>
      </c>
      <c r="B21" s="41" t="s">
        <v>33</v>
      </c>
      <c r="C21" s="42" t="s">
        <v>34</v>
      </c>
      <c r="D21" s="43">
        <v>5</v>
      </c>
      <c r="E21" s="41" t="s">
        <v>21</v>
      </c>
      <c r="F21" s="43">
        <v>3</v>
      </c>
      <c r="G21" s="44">
        <f t="shared" si="0"/>
        <v>111.6</v>
      </c>
      <c r="H21" s="45">
        <v>20.7</v>
      </c>
      <c r="I21" s="45">
        <v>90.9</v>
      </c>
      <c r="J21" s="44">
        <f t="shared" si="1"/>
        <v>6553.89363799283</v>
      </c>
      <c r="K21" s="44">
        <f t="shared" si="2"/>
        <v>8046.36446644664</v>
      </c>
      <c r="L21" s="79">
        <v>731414.53</v>
      </c>
      <c r="M21" s="44"/>
      <c r="N21" s="80" t="s">
        <v>22</v>
      </c>
      <c r="O21" s="80" t="s">
        <v>23</v>
      </c>
    </row>
    <row r="22" ht="15" spans="1:15">
      <c r="A22" s="46">
        <v>17</v>
      </c>
      <c r="B22" s="47" t="s">
        <v>33</v>
      </c>
      <c r="C22" s="48" t="s">
        <v>51</v>
      </c>
      <c r="D22" s="49">
        <v>15</v>
      </c>
      <c r="E22" s="47" t="s">
        <v>21</v>
      </c>
      <c r="F22" s="49">
        <v>3</v>
      </c>
      <c r="G22" s="50">
        <f t="shared" si="0"/>
        <v>111.6</v>
      </c>
      <c r="H22" s="51">
        <v>20.7</v>
      </c>
      <c r="I22" s="51">
        <v>90.9</v>
      </c>
      <c r="J22" s="50">
        <f t="shared" si="1"/>
        <v>4600</v>
      </c>
      <c r="K22" s="50">
        <f t="shared" si="2"/>
        <v>5647.52475247525</v>
      </c>
      <c r="L22" s="81">
        <v>513360</v>
      </c>
      <c r="M22" s="50"/>
      <c r="N22" s="82" t="s">
        <v>22</v>
      </c>
      <c r="O22" s="82" t="s">
        <v>23</v>
      </c>
    </row>
    <row r="23" ht="15" spans="1:15">
      <c r="A23" s="40">
        <v>18</v>
      </c>
      <c r="B23" s="41" t="s">
        <v>33</v>
      </c>
      <c r="C23" s="42" t="s">
        <v>35</v>
      </c>
      <c r="D23" s="43">
        <v>15</v>
      </c>
      <c r="E23" s="41" t="s">
        <v>21</v>
      </c>
      <c r="F23" s="43">
        <v>3</v>
      </c>
      <c r="G23" s="44">
        <f t="shared" si="0"/>
        <v>98.06</v>
      </c>
      <c r="H23" s="45">
        <v>18.19</v>
      </c>
      <c r="I23" s="45">
        <v>79.87</v>
      </c>
      <c r="J23" s="44">
        <f t="shared" si="1"/>
        <v>6848.92881909035</v>
      </c>
      <c r="K23" s="44">
        <f t="shared" si="2"/>
        <v>8408.73870038813</v>
      </c>
      <c r="L23" s="79">
        <v>671605.96</v>
      </c>
      <c r="M23" s="44"/>
      <c r="N23" s="80" t="s">
        <v>22</v>
      </c>
      <c r="O23" s="80" t="s">
        <v>23</v>
      </c>
    </row>
    <row r="24" ht="15" spans="1:15">
      <c r="A24" s="40">
        <v>19</v>
      </c>
      <c r="B24" s="41" t="s">
        <v>33</v>
      </c>
      <c r="C24" s="42" t="s">
        <v>36</v>
      </c>
      <c r="D24" s="43">
        <v>5</v>
      </c>
      <c r="E24" s="41" t="s">
        <v>21</v>
      </c>
      <c r="F24" s="43">
        <v>3</v>
      </c>
      <c r="G24" s="44">
        <f t="shared" si="0"/>
        <v>98.24</v>
      </c>
      <c r="H24" s="45">
        <v>18.22</v>
      </c>
      <c r="I24" s="45">
        <v>80.02</v>
      </c>
      <c r="J24" s="44">
        <f t="shared" si="1"/>
        <v>6707.21040309446</v>
      </c>
      <c r="K24" s="44">
        <f t="shared" si="2"/>
        <v>8234.39577605599</v>
      </c>
      <c r="L24" s="79">
        <v>658916.35</v>
      </c>
      <c r="M24" s="44"/>
      <c r="N24" s="80" t="s">
        <v>22</v>
      </c>
      <c r="O24" s="80" t="s">
        <v>23</v>
      </c>
    </row>
    <row r="25" ht="15" spans="1:15">
      <c r="A25" s="40">
        <v>20</v>
      </c>
      <c r="B25" s="41" t="s">
        <v>33</v>
      </c>
      <c r="C25" s="42" t="s">
        <v>52</v>
      </c>
      <c r="D25" s="43">
        <v>15</v>
      </c>
      <c r="E25" s="41" t="s">
        <v>21</v>
      </c>
      <c r="F25" s="43">
        <v>3</v>
      </c>
      <c r="G25" s="44">
        <f t="shared" si="0"/>
        <v>98.24</v>
      </c>
      <c r="H25" s="45">
        <v>18.22</v>
      </c>
      <c r="I25" s="45">
        <v>80.02</v>
      </c>
      <c r="J25" s="44">
        <f t="shared" si="1"/>
        <v>6848.92192589577</v>
      </c>
      <c r="K25" s="44">
        <f t="shared" si="2"/>
        <v>8408.37403149213</v>
      </c>
      <c r="L25" s="79">
        <v>672838.09</v>
      </c>
      <c r="M25" s="44"/>
      <c r="N25" s="80" t="s">
        <v>22</v>
      </c>
      <c r="O25" s="80" t="s">
        <v>23</v>
      </c>
    </row>
    <row r="26" ht="15.75" spans="1:15">
      <c r="A26" s="52" t="s">
        <v>37</v>
      </c>
      <c r="B26" s="52"/>
      <c r="C26" s="52"/>
      <c r="D26" s="52"/>
      <c r="E26" s="52"/>
      <c r="F26" s="53"/>
      <c r="G26" s="54">
        <f t="shared" si="0"/>
        <v>2043.09</v>
      </c>
      <c r="H26" s="55">
        <f t="shared" ref="H26:L26" si="3">SUM(H6:H25)</f>
        <v>374.98</v>
      </c>
      <c r="I26" s="84">
        <f t="shared" si="3"/>
        <v>1668.11</v>
      </c>
      <c r="J26" s="85">
        <f t="shared" si="1"/>
        <v>6320.8670347366</v>
      </c>
      <c r="K26" s="86">
        <f t="shared" si="2"/>
        <v>7741.75577749669</v>
      </c>
      <c r="L26" s="85">
        <f t="shared" si="3"/>
        <v>12914100.23</v>
      </c>
      <c r="M26" s="54"/>
      <c r="N26" s="87"/>
      <c r="O26" s="87"/>
    </row>
    <row r="27" ht="14.25" spans="1:15">
      <c r="A27" s="56" t="s">
        <v>53</v>
      </c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88"/>
    </row>
    <row r="28" spans="1:15">
      <c r="A28" s="58" t="s">
        <v>39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</row>
    <row r="29" spans="1:15">
      <c r="A29" s="60" t="s">
        <v>40</v>
      </c>
      <c r="B29" s="60"/>
      <c r="C29" s="60"/>
      <c r="D29" s="60"/>
      <c r="E29" s="60"/>
      <c r="F29" s="60"/>
      <c r="G29" s="60"/>
      <c r="H29" s="60"/>
      <c r="I29" s="60"/>
      <c r="J29" s="60"/>
      <c r="K29" s="60" t="s">
        <v>41</v>
      </c>
      <c r="L29" s="60"/>
      <c r="M29" s="60"/>
      <c r="N29" s="61"/>
      <c r="O29" s="61"/>
    </row>
    <row r="30" spans="1:15">
      <c r="A30" s="60" t="s">
        <v>42</v>
      </c>
      <c r="B30" s="60"/>
      <c r="C30" s="60"/>
      <c r="D30" s="60"/>
      <c r="E30" s="60"/>
      <c r="F30" s="61"/>
      <c r="G30" s="61"/>
      <c r="H30" s="61"/>
      <c r="I30" s="61"/>
      <c r="J30" s="61"/>
      <c r="K30" s="60" t="s">
        <v>43</v>
      </c>
      <c r="L30" s="60"/>
      <c r="M30" s="60"/>
      <c r="N30" s="61"/>
      <c r="O30" s="61"/>
    </row>
    <row r="31" ht="14.25" spans="1:15">
      <c r="A31" s="60" t="s">
        <v>44</v>
      </c>
      <c r="B31" s="60"/>
      <c r="C31" s="60"/>
      <c r="D31" s="60"/>
      <c r="E31" s="60"/>
      <c r="F31" s="62"/>
      <c r="G31" s="62"/>
      <c r="H31" s="62"/>
      <c r="I31" s="62"/>
      <c r="J31" s="62"/>
      <c r="K31" s="62"/>
      <c r="L31" s="62"/>
      <c r="M31" s="62"/>
      <c r="N31" s="62"/>
      <c r="O31" s="62"/>
    </row>
    <row r="35" ht="20.25" spans="1:15">
      <c r="A35" s="63" t="s">
        <v>0</v>
      </c>
      <c r="B35" s="63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</row>
    <row r="36" ht="25.5" spans="1:15">
      <c r="A36" s="65" t="s">
        <v>1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</row>
    <row r="37" ht="14.25" spans="1:18">
      <c r="A37" s="37" t="s">
        <v>2</v>
      </c>
      <c r="B37" s="37"/>
      <c r="C37" s="37"/>
      <c r="D37" s="37"/>
      <c r="E37" s="37"/>
      <c r="F37" s="37"/>
      <c r="G37" s="37"/>
      <c r="H37" s="37"/>
      <c r="I37" s="37" t="s">
        <v>3</v>
      </c>
      <c r="J37" s="37"/>
      <c r="K37" s="37"/>
      <c r="L37" s="64"/>
      <c r="M37" s="37"/>
      <c r="N37" s="76"/>
      <c r="O37" s="76"/>
      <c r="P37" s="89">
        <v>2025.1</v>
      </c>
      <c r="Q37" s="89"/>
      <c r="R37" s="89"/>
    </row>
    <row r="38" spans="1:18">
      <c r="A38" s="38" t="s">
        <v>4</v>
      </c>
      <c r="B38" s="39" t="s">
        <v>5</v>
      </c>
      <c r="C38" s="39" t="s">
        <v>6</v>
      </c>
      <c r="D38" s="39" t="s">
        <v>7</v>
      </c>
      <c r="E38" s="39" t="s">
        <v>8</v>
      </c>
      <c r="F38" s="39" t="s">
        <v>9</v>
      </c>
      <c r="G38" s="39" t="s">
        <v>10</v>
      </c>
      <c r="H38" s="39" t="s">
        <v>11</v>
      </c>
      <c r="I38" s="77" t="s">
        <v>12</v>
      </c>
      <c r="J38" s="39" t="s">
        <v>13</v>
      </c>
      <c r="K38" s="39" t="s">
        <v>14</v>
      </c>
      <c r="L38" s="77" t="s">
        <v>15</v>
      </c>
      <c r="M38" s="77" t="s">
        <v>16</v>
      </c>
      <c r="N38" s="39" t="s">
        <v>17</v>
      </c>
      <c r="O38" s="38" t="s">
        <v>18</v>
      </c>
      <c r="P38" s="89"/>
      <c r="Q38" s="89"/>
      <c r="R38" s="89"/>
    </row>
    <row r="39" spans="1:18">
      <c r="A39" s="38"/>
      <c r="B39" s="39"/>
      <c r="C39" s="39"/>
      <c r="D39" s="39"/>
      <c r="E39" s="39"/>
      <c r="F39" s="39"/>
      <c r="G39" s="39"/>
      <c r="H39" s="39"/>
      <c r="I39" s="78"/>
      <c r="J39" s="39"/>
      <c r="K39" s="39"/>
      <c r="L39" s="78"/>
      <c r="M39" s="78"/>
      <c r="N39" s="39"/>
      <c r="O39" s="38"/>
      <c r="P39" s="89"/>
      <c r="Q39" s="89"/>
      <c r="R39" s="89"/>
    </row>
    <row r="40" ht="15" spans="1:18">
      <c r="A40" s="40">
        <v>1</v>
      </c>
      <c r="B40" s="66" t="s">
        <v>19</v>
      </c>
      <c r="C40" s="67" t="s">
        <v>45</v>
      </c>
      <c r="D40" s="68">
        <v>15</v>
      </c>
      <c r="E40" s="66" t="s">
        <v>21</v>
      </c>
      <c r="F40" s="68">
        <v>3</v>
      </c>
      <c r="G40" s="69">
        <f t="shared" ref="G40:G60" si="4">H40+I40</f>
        <v>85.16</v>
      </c>
      <c r="H40" s="70">
        <v>15.81</v>
      </c>
      <c r="I40" s="67">
        <v>69.35</v>
      </c>
      <c r="J40" s="69">
        <f t="shared" ref="J40:J60" si="5">L40/G40</f>
        <v>5871.30742132457</v>
      </c>
      <c r="K40" s="69">
        <f t="shared" ref="K40:K60" si="6">L40/I40</f>
        <v>7209.81312184571</v>
      </c>
      <c r="L40" s="90">
        <v>500000.54</v>
      </c>
      <c r="M40" s="69"/>
      <c r="N40" s="91" t="s">
        <v>22</v>
      </c>
      <c r="O40" s="91" t="s">
        <v>23</v>
      </c>
      <c r="P40" s="89"/>
      <c r="Q40" s="89"/>
      <c r="R40" s="89"/>
    </row>
    <row r="41" ht="15" spans="1:18">
      <c r="A41" s="40">
        <v>2</v>
      </c>
      <c r="B41" s="41" t="s">
        <v>19</v>
      </c>
      <c r="C41" s="42" t="s">
        <v>20</v>
      </c>
      <c r="D41" s="43">
        <v>15</v>
      </c>
      <c r="E41" s="41" t="s">
        <v>21</v>
      </c>
      <c r="F41" s="43">
        <v>3</v>
      </c>
      <c r="G41" s="44">
        <f t="shared" si="4"/>
        <v>85.09</v>
      </c>
      <c r="H41" s="45">
        <v>15.8</v>
      </c>
      <c r="I41" s="45">
        <v>69.29</v>
      </c>
      <c r="J41" s="44">
        <f t="shared" si="5"/>
        <v>6522.50899048067</v>
      </c>
      <c r="K41" s="44">
        <f t="shared" si="6"/>
        <v>8009.81801125704</v>
      </c>
      <c r="L41" s="79">
        <v>555000.29</v>
      </c>
      <c r="M41" s="44"/>
      <c r="N41" s="80" t="s">
        <v>22</v>
      </c>
      <c r="O41" s="80" t="s">
        <v>23</v>
      </c>
      <c r="P41" s="89"/>
      <c r="Q41" s="89"/>
      <c r="R41" s="89"/>
    </row>
    <row r="42" ht="15" spans="1:18">
      <c r="A42" s="40">
        <v>3</v>
      </c>
      <c r="B42" s="71" t="s">
        <v>19</v>
      </c>
      <c r="C42" s="72" t="s">
        <v>24</v>
      </c>
      <c r="D42" s="73">
        <v>5</v>
      </c>
      <c r="E42" s="71" t="s">
        <v>21</v>
      </c>
      <c r="F42" s="73">
        <v>3</v>
      </c>
      <c r="G42" s="74">
        <f t="shared" si="4"/>
        <v>98.26</v>
      </c>
      <c r="H42" s="75">
        <v>18.24</v>
      </c>
      <c r="I42" s="75">
        <v>80.02</v>
      </c>
      <c r="J42" s="74">
        <f t="shared" si="5"/>
        <v>5699.16547934053</v>
      </c>
      <c r="K42" s="74">
        <f t="shared" si="6"/>
        <v>6998.25043739065</v>
      </c>
      <c r="L42" s="92">
        <v>560000</v>
      </c>
      <c r="M42" s="74"/>
      <c r="N42" s="93" t="s">
        <v>22</v>
      </c>
      <c r="O42" s="93" t="s">
        <v>23</v>
      </c>
      <c r="P42" s="89"/>
      <c r="Q42" s="89"/>
      <c r="R42" s="89"/>
    </row>
    <row r="43" ht="15" spans="1:18">
      <c r="A43" s="40">
        <v>4</v>
      </c>
      <c r="B43" s="71" t="s">
        <v>19</v>
      </c>
      <c r="C43" s="72" t="s">
        <v>46</v>
      </c>
      <c r="D43" s="73">
        <v>10</v>
      </c>
      <c r="E43" s="71" t="s">
        <v>21</v>
      </c>
      <c r="F43" s="73">
        <v>3</v>
      </c>
      <c r="G43" s="74">
        <f t="shared" si="4"/>
        <v>98.26</v>
      </c>
      <c r="H43" s="75">
        <v>18.24</v>
      </c>
      <c r="I43" s="75">
        <v>80.02</v>
      </c>
      <c r="J43" s="74">
        <f t="shared" si="5"/>
        <v>5984.12375330755</v>
      </c>
      <c r="K43" s="74">
        <f t="shared" si="6"/>
        <v>7348.16295926019</v>
      </c>
      <c r="L43" s="92">
        <v>588000</v>
      </c>
      <c r="M43" s="74"/>
      <c r="N43" s="93" t="s">
        <v>22</v>
      </c>
      <c r="O43" s="93" t="s">
        <v>23</v>
      </c>
      <c r="P43" s="89"/>
      <c r="Q43" s="89"/>
      <c r="R43" s="89"/>
    </row>
    <row r="44" ht="15" spans="1:18">
      <c r="A44" s="40">
        <v>5</v>
      </c>
      <c r="B44" s="41" t="s">
        <v>19</v>
      </c>
      <c r="C44" s="42" t="s">
        <v>47</v>
      </c>
      <c r="D44" s="43">
        <v>15</v>
      </c>
      <c r="E44" s="41" t="s">
        <v>21</v>
      </c>
      <c r="F44" s="43">
        <v>3</v>
      </c>
      <c r="G44" s="44">
        <f t="shared" si="4"/>
        <v>98.26</v>
      </c>
      <c r="H44" s="45">
        <v>18.24</v>
      </c>
      <c r="I44" s="45">
        <v>80.02</v>
      </c>
      <c r="J44" s="44">
        <f t="shared" si="5"/>
        <v>6302.6552004885</v>
      </c>
      <c r="K44" s="44">
        <f t="shared" si="6"/>
        <v>7739.30142464384</v>
      </c>
      <c r="L44" s="79">
        <v>619298.9</v>
      </c>
      <c r="M44" s="44"/>
      <c r="N44" s="80" t="s">
        <v>22</v>
      </c>
      <c r="O44" s="80" t="s">
        <v>23</v>
      </c>
      <c r="P44" s="89"/>
      <c r="Q44" s="89"/>
      <c r="R44" s="89"/>
    </row>
    <row r="45" ht="15" spans="1:18">
      <c r="A45" s="40">
        <v>6</v>
      </c>
      <c r="B45" s="47" t="s">
        <v>19</v>
      </c>
      <c r="C45" s="48" t="s">
        <v>25</v>
      </c>
      <c r="D45" s="49">
        <v>5</v>
      </c>
      <c r="E45" s="47" t="s">
        <v>21</v>
      </c>
      <c r="F45" s="49">
        <v>3</v>
      </c>
      <c r="G45" s="50">
        <f t="shared" si="4"/>
        <v>111.62</v>
      </c>
      <c r="H45" s="51">
        <v>20.72</v>
      </c>
      <c r="I45" s="51">
        <v>90.9</v>
      </c>
      <c r="J45" s="50">
        <f t="shared" si="5"/>
        <v>5017.36454040494</v>
      </c>
      <c r="K45" s="50">
        <f t="shared" si="6"/>
        <v>6161.03663366337</v>
      </c>
      <c r="L45" s="81">
        <v>560038.23</v>
      </c>
      <c r="M45" s="50"/>
      <c r="N45" s="82" t="s">
        <v>22</v>
      </c>
      <c r="O45" s="82" t="s">
        <v>23</v>
      </c>
      <c r="P45" s="89"/>
      <c r="Q45" s="89"/>
      <c r="R45" s="89"/>
    </row>
    <row r="46" ht="15" spans="1:18">
      <c r="A46" s="40">
        <v>7</v>
      </c>
      <c r="B46" s="41" t="s">
        <v>19</v>
      </c>
      <c r="C46" s="42" t="s">
        <v>48</v>
      </c>
      <c r="D46" s="43">
        <v>10</v>
      </c>
      <c r="E46" s="41" t="s">
        <v>21</v>
      </c>
      <c r="F46" s="43">
        <v>3</v>
      </c>
      <c r="G46" s="44">
        <f t="shared" si="4"/>
        <v>111.62</v>
      </c>
      <c r="H46" s="45">
        <v>20.72</v>
      </c>
      <c r="I46" s="45">
        <v>90.9</v>
      </c>
      <c r="J46" s="44">
        <f t="shared" si="5"/>
        <v>6187.72863286149</v>
      </c>
      <c r="K46" s="44">
        <f t="shared" si="6"/>
        <v>7598.17678767877</v>
      </c>
      <c r="L46" s="79">
        <v>690674.27</v>
      </c>
      <c r="M46" s="44"/>
      <c r="N46" s="80" t="s">
        <v>22</v>
      </c>
      <c r="O46" s="80" t="s">
        <v>23</v>
      </c>
      <c r="P46" s="89"/>
      <c r="Q46" s="89"/>
      <c r="R46" s="89"/>
    </row>
    <row r="47" ht="15" spans="1:18">
      <c r="A47" s="40">
        <v>8</v>
      </c>
      <c r="B47" s="41" t="s">
        <v>26</v>
      </c>
      <c r="C47" s="42" t="s">
        <v>27</v>
      </c>
      <c r="D47" s="43">
        <v>5</v>
      </c>
      <c r="E47" s="41" t="s">
        <v>21</v>
      </c>
      <c r="F47" s="43">
        <v>3</v>
      </c>
      <c r="G47" s="44">
        <f t="shared" si="4"/>
        <v>103.6</v>
      </c>
      <c r="H47" s="45">
        <v>18.71</v>
      </c>
      <c r="I47" s="45">
        <v>84.89</v>
      </c>
      <c r="J47" s="44">
        <f t="shared" si="5"/>
        <v>6081.08581081081</v>
      </c>
      <c r="K47" s="44">
        <f t="shared" si="6"/>
        <v>7421.37460242667</v>
      </c>
      <c r="L47" s="79">
        <v>630000.49</v>
      </c>
      <c r="M47" s="44"/>
      <c r="N47" s="80" t="s">
        <v>22</v>
      </c>
      <c r="O47" s="80" t="s">
        <v>23</v>
      </c>
      <c r="P47" s="89"/>
      <c r="Q47" s="89"/>
      <c r="R47" s="89"/>
    </row>
    <row r="48" ht="15" spans="1:18">
      <c r="A48" s="40">
        <v>9</v>
      </c>
      <c r="B48" s="41" t="s">
        <v>26</v>
      </c>
      <c r="C48" s="42" t="s">
        <v>28</v>
      </c>
      <c r="D48" s="43">
        <v>15</v>
      </c>
      <c r="E48" s="41" t="s">
        <v>21</v>
      </c>
      <c r="F48" s="43">
        <v>3</v>
      </c>
      <c r="G48" s="44">
        <f t="shared" si="4"/>
        <v>103.6</v>
      </c>
      <c r="H48" s="45">
        <v>18.71</v>
      </c>
      <c r="I48" s="45">
        <v>84.89</v>
      </c>
      <c r="J48" s="44">
        <f t="shared" si="5"/>
        <v>6498.78388030888</v>
      </c>
      <c r="K48" s="44">
        <f t="shared" si="6"/>
        <v>7931.13452703499</v>
      </c>
      <c r="L48" s="79">
        <v>673274.01</v>
      </c>
      <c r="M48" s="44"/>
      <c r="N48" s="80" t="s">
        <v>22</v>
      </c>
      <c r="O48" s="80" t="s">
        <v>23</v>
      </c>
      <c r="P48" s="89">
        <v>6710</v>
      </c>
      <c r="Q48" s="89">
        <f>P48/P51</f>
        <v>1.497672</v>
      </c>
      <c r="R48" s="89"/>
    </row>
    <row r="49" ht="15" spans="1:18">
      <c r="A49" s="40">
        <v>10</v>
      </c>
      <c r="B49" s="71" t="s">
        <v>26</v>
      </c>
      <c r="C49" s="72" t="s">
        <v>29</v>
      </c>
      <c r="D49" s="73">
        <v>5</v>
      </c>
      <c r="E49" s="71" t="s">
        <v>21</v>
      </c>
      <c r="F49" s="73">
        <v>3</v>
      </c>
      <c r="G49" s="74">
        <f t="shared" si="4"/>
        <v>104.04</v>
      </c>
      <c r="H49" s="75">
        <v>18.79</v>
      </c>
      <c r="I49" s="75">
        <v>85.25</v>
      </c>
      <c r="J49" s="74">
        <f t="shared" si="5"/>
        <v>5651.67243367935</v>
      </c>
      <c r="K49" s="74">
        <f t="shared" si="6"/>
        <v>6897.36070381232</v>
      </c>
      <c r="L49" s="92">
        <v>588000</v>
      </c>
      <c r="M49" s="74"/>
      <c r="N49" s="93" t="s">
        <v>22</v>
      </c>
      <c r="O49" s="93" t="s">
        <v>23</v>
      </c>
      <c r="P49" s="89"/>
      <c r="Q49" s="89"/>
      <c r="R49" s="89"/>
    </row>
    <row r="50" ht="15" spans="1:18">
      <c r="A50" s="40">
        <v>11</v>
      </c>
      <c r="B50" s="41" t="s">
        <v>26</v>
      </c>
      <c r="C50" s="42" t="s">
        <v>30</v>
      </c>
      <c r="D50" s="43">
        <v>15</v>
      </c>
      <c r="E50" s="41" t="s">
        <v>21</v>
      </c>
      <c r="F50" s="43">
        <v>3</v>
      </c>
      <c r="G50" s="44">
        <f t="shared" si="4"/>
        <v>104.04</v>
      </c>
      <c r="H50" s="45">
        <v>18.79</v>
      </c>
      <c r="I50" s="45">
        <v>85.25</v>
      </c>
      <c r="J50" s="44">
        <f t="shared" si="5"/>
        <v>6563.44242599001</v>
      </c>
      <c r="K50" s="44">
        <f t="shared" si="6"/>
        <v>8010.09442815249</v>
      </c>
      <c r="L50" s="79">
        <v>682860.55</v>
      </c>
      <c r="M50" s="44"/>
      <c r="N50" s="80" t="s">
        <v>22</v>
      </c>
      <c r="O50" s="80" t="s">
        <v>23</v>
      </c>
      <c r="P50" s="89">
        <v>6644.97205792372</v>
      </c>
      <c r="Q50" s="89"/>
      <c r="R50" s="89"/>
    </row>
    <row r="51" ht="15" spans="1:18">
      <c r="A51" s="40">
        <v>12</v>
      </c>
      <c r="B51" s="66" t="s">
        <v>26</v>
      </c>
      <c r="C51" s="67" t="s">
        <v>49</v>
      </c>
      <c r="D51" s="68">
        <v>5</v>
      </c>
      <c r="E51" s="66" t="s">
        <v>21</v>
      </c>
      <c r="F51" s="68">
        <v>3</v>
      </c>
      <c r="G51" s="69">
        <f t="shared" si="4"/>
        <v>105.45</v>
      </c>
      <c r="H51" s="70">
        <v>19.05</v>
      </c>
      <c r="I51" s="70">
        <v>86.4</v>
      </c>
      <c r="J51" s="69">
        <f t="shared" si="5"/>
        <v>5689.90042674253</v>
      </c>
      <c r="K51" s="69">
        <f t="shared" si="6"/>
        <v>6944.44444444444</v>
      </c>
      <c r="L51" s="90">
        <v>600000</v>
      </c>
      <c r="M51" s="69"/>
      <c r="N51" s="91" t="s">
        <v>22</v>
      </c>
      <c r="O51" s="91" t="s">
        <v>23</v>
      </c>
      <c r="P51" s="94">
        <v>4480.28673835125</v>
      </c>
      <c r="Q51" s="89">
        <v>4478.49462365591</v>
      </c>
      <c r="R51" s="89"/>
    </row>
    <row r="52" ht="15" spans="1:18">
      <c r="A52" s="40">
        <v>13</v>
      </c>
      <c r="B52" s="41" t="s">
        <v>26</v>
      </c>
      <c r="C52" s="42" t="s">
        <v>31</v>
      </c>
      <c r="D52" s="43">
        <v>15</v>
      </c>
      <c r="E52" s="41" t="s">
        <v>21</v>
      </c>
      <c r="F52" s="43">
        <v>3</v>
      </c>
      <c r="G52" s="44">
        <f t="shared" si="4"/>
        <v>105.45</v>
      </c>
      <c r="H52" s="45">
        <v>19.05</v>
      </c>
      <c r="I52" s="45">
        <v>86.4</v>
      </c>
      <c r="J52" s="44">
        <f t="shared" si="5"/>
        <v>6514.92536747274</v>
      </c>
      <c r="K52" s="44">
        <f t="shared" si="6"/>
        <v>7951.37592592593</v>
      </c>
      <c r="L52" s="79">
        <v>686998.88</v>
      </c>
      <c r="M52" s="44"/>
      <c r="N52" s="80" t="s">
        <v>22</v>
      </c>
      <c r="O52" s="80" t="s">
        <v>23</v>
      </c>
      <c r="P52" s="89">
        <f>P50/P51</f>
        <v>1.48315776332858</v>
      </c>
      <c r="Q52" s="89">
        <f>P50/Q51</f>
        <v>1.48375126383411</v>
      </c>
      <c r="R52" s="89"/>
    </row>
    <row r="53" ht="15" spans="1:18">
      <c r="A53" s="40">
        <v>14</v>
      </c>
      <c r="B53" s="41" t="s">
        <v>26</v>
      </c>
      <c r="C53" s="42" t="s">
        <v>32</v>
      </c>
      <c r="D53" s="43">
        <v>5</v>
      </c>
      <c r="E53" s="41" t="s">
        <v>21</v>
      </c>
      <c r="F53" s="43">
        <v>3</v>
      </c>
      <c r="G53" s="44">
        <f t="shared" si="4"/>
        <v>105.45</v>
      </c>
      <c r="H53" s="45">
        <v>19.04</v>
      </c>
      <c r="I53" s="45">
        <v>86.41</v>
      </c>
      <c r="J53" s="44">
        <f t="shared" si="5"/>
        <v>6598.3804646752</v>
      </c>
      <c r="K53" s="44">
        <f t="shared" si="6"/>
        <v>8052.2997338271</v>
      </c>
      <c r="L53" s="83">
        <v>695799.22</v>
      </c>
      <c r="M53" s="44"/>
      <c r="N53" s="80" t="s">
        <v>22</v>
      </c>
      <c r="O53" s="80" t="s">
        <v>23</v>
      </c>
      <c r="P53" s="89"/>
      <c r="Q53" s="89"/>
      <c r="R53" s="89"/>
    </row>
    <row r="54" ht="15" spans="1:18">
      <c r="A54" s="40">
        <v>15</v>
      </c>
      <c r="B54" s="66" t="s">
        <v>26</v>
      </c>
      <c r="C54" s="67" t="s">
        <v>50</v>
      </c>
      <c r="D54" s="68">
        <v>9</v>
      </c>
      <c r="E54" s="66" t="s">
        <v>21</v>
      </c>
      <c r="F54" s="68">
        <v>3</v>
      </c>
      <c r="G54" s="69">
        <f t="shared" si="4"/>
        <v>105.45</v>
      </c>
      <c r="H54" s="70">
        <v>19.04</v>
      </c>
      <c r="I54" s="70">
        <v>86.41</v>
      </c>
      <c r="J54" s="69">
        <f t="shared" si="5"/>
        <v>5879.56377430062</v>
      </c>
      <c r="K54" s="69">
        <f t="shared" si="6"/>
        <v>7175.09547506076</v>
      </c>
      <c r="L54" s="95">
        <v>620000</v>
      </c>
      <c r="M54" s="69"/>
      <c r="N54" s="91" t="s">
        <v>22</v>
      </c>
      <c r="O54" s="91" t="s">
        <v>23</v>
      </c>
      <c r="P54" s="89"/>
      <c r="Q54" s="89"/>
      <c r="R54" s="89"/>
    </row>
    <row r="55" ht="15" spans="1:18">
      <c r="A55" s="40">
        <v>16</v>
      </c>
      <c r="B55" s="41" t="s">
        <v>33</v>
      </c>
      <c r="C55" s="42" t="s">
        <v>34</v>
      </c>
      <c r="D55" s="43">
        <v>5</v>
      </c>
      <c r="E55" s="41" t="s">
        <v>21</v>
      </c>
      <c r="F55" s="43">
        <v>3</v>
      </c>
      <c r="G55" s="44">
        <f t="shared" si="4"/>
        <v>111.6</v>
      </c>
      <c r="H55" s="45">
        <v>20.7</v>
      </c>
      <c r="I55" s="45">
        <v>90.9</v>
      </c>
      <c r="J55" s="44">
        <f t="shared" si="5"/>
        <v>6527.01191756272</v>
      </c>
      <c r="K55" s="44">
        <f t="shared" si="6"/>
        <v>8013.36116611661</v>
      </c>
      <c r="L55" s="79">
        <v>728414.53</v>
      </c>
      <c r="M55" s="44"/>
      <c r="N55" s="80" t="s">
        <v>22</v>
      </c>
      <c r="O55" s="80" t="s">
        <v>23</v>
      </c>
      <c r="P55" s="89"/>
      <c r="Q55" s="89"/>
      <c r="R55" s="89"/>
    </row>
    <row r="56" ht="15" spans="1:18">
      <c r="A56" s="40">
        <v>17</v>
      </c>
      <c r="B56" s="47" t="s">
        <v>33</v>
      </c>
      <c r="C56" s="48" t="s">
        <v>51</v>
      </c>
      <c r="D56" s="49">
        <v>15</v>
      </c>
      <c r="E56" s="47" t="s">
        <v>21</v>
      </c>
      <c r="F56" s="49">
        <v>3</v>
      </c>
      <c r="G56" s="50">
        <f t="shared" si="4"/>
        <v>111.6</v>
      </c>
      <c r="H56" s="51">
        <v>20.7</v>
      </c>
      <c r="I56" s="51">
        <v>90.9</v>
      </c>
      <c r="J56" s="50">
        <f t="shared" si="5"/>
        <v>4478.49462365591</v>
      </c>
      <c r="K56" s="50">
        <f t="shared" si="6"/>
        <v>5498.3498349835</v>
      </c>
      <c r="L56" s="81">
        <v>499800</v>
      </c>
      <c r="M56" s="50"/>
      <c r="N56" s="82" t="s">
        <v>22</v>
      </c>
      <c r="O56" s="82" t="s">
        <v>23</v>
      </c>
      <c r="P56" s="89"/>
      <c r="Q56" s="89"/>
      <c r="R56" s="89"/>
    </row>
    <row r="57" ht="15" spans="1:18">
      <c r="A57" s="40">
        <v>18</v>
      </c>
      <c r="B57" s="41" t="s">
        <v>33</v>
      </c>
      <c r="C57" s="42" t="s">
        <v>35</v>
      </c>
      <c r="D57" s="43">
        <v>15</v>
      </c>
      <c r="E57" s="41" t="s">
        <v>21</v>
      </c>
      <c r="F57" s="43">
        <v>3</v>
      </c>
      <c r="G57" s="44">
        <f t="shared" si="4"/>
        <v>98.06</v>
      </c>
      <c r="H57" s="45">
        <v>18.19</v>
      </c>
      <c r="I57" s="45">
        <v>79.87</v>
      </c>
      <c r="J57" s="44">
        <f t="shared" si="5"/>
        <v>6644.97205792372</v>
      </c>
      <c r="K57" s="44">
        <f t="shared" si="6"/>
        <v>8158.33178915738</v>
      </c>
      <c r="L57" s="79">
        <v>651605.96</v>
      </c>
      <c r="M57" s="44"/>
      <c r="N57" s="80" t="s">
        <v>22</v>
      </c>
      <c r="O57" s="80" t="s">
        <v>23</v>
      </c>
      <c r="P57" s="89"/>
      <c r="Q57" s="89"/>
      <c r="R57" s="89"/>
    </row>
    <row r="58" ht="15" spans="1:18">
      <c r="A58" s="40">
        <v>19</v>
      </c>
      <c r="B58" s="41" t="s">
        <v>33</v>
      </c>
      <c r="C58" s="42" t="s">
        <v>36</v>
      </c>
      <c r="D58" s="43">
        <v>5</v>
      </c>
      <c r="E58" s="41" t="s">
        <v>21</v>
      </c>
      <c r="F58" s="43">
        <v>3</v>
      </c>
      <c r="G58" s="44">
        <f t="shared" si="4"/>
        <v>98.24</v>
      </c>
      <c r="H58" s="45">
        <v>18.22</v>
      </c>
      <c r="I58" s="45">
        <v>80.02</v>
      </c>
      <c r="J58" s="44">
        <f t="shared" si="5"/>
        <v>6605.41887214984</v>
      </c>
      <c r="K58" s="44">
        <f t="shared" si="6"/>
        <v>8109.42701824544</v>
      </c>
      <c r="L58" s="79">
        <v>648916.35</v>
      </c>
      <c r="M58" s="44"/>
      <c r="N58" s="80" t="s">
        <v>22</v>
      </c>
      <c r="O58" s="80" t="s">
        <v>23</v>
      </c>
      <c r="P58" s="89"/>
      <c r="Q58" s="89"/>
      <c r="R58" s="89"/>
    </row>
    <row r="59" ht="15" spans="1:18">
      <c r="A59" s="40">
        <v>20</v>
      </c>
      <c r="B59" s="66" t="s">
        <v>33</v>
      </c>
      <c r="C59" s="67" t="s">
        <v>52</v>
      </c>
      <c r="D59" s="68">
        <v>15</v>
      </c>
      <c r="E59" s="66" t="s">
        <v>21</v>
      </c>
      <c r="F59" s="68">
        <v>3</v>
      </c>
      <c r="G59" s="69">
        <f t="shared" si="4"/>
        <v>98.24</v>
      </c>
      <c r="H59" s="70">
        <v>18.22</v>
      </c>
      <c r="I59" s="70">
        <v>80.02</v>
      </c>
      <c r="J59" s="69">
        <f t="shared" si="5"/>
        <v>5985.34201954397</v>
      </c>
      <c r="K59" s="69">
        <f t="shared" si="6"/>
        <v>7348.16295926019</v>
      </c>
      <c r="L59" s="90">
        <v>588000</v>
      </c>
      <c r="M59" s="69"/>
      <c r="N59" s="91" t="s">
        <v>22</v>
      </c>
      <c r="O59" s="91" t="s">
        <v>23</v>
      </c>
      <c r="P59" s="89"/>
      <c r="Q59" s="89"/>
      <c r="R59" s="89"/>
    </row>
    <row r="60" ht="15.75" spans="1:18">
      <c r="A60" s="52" t="s">
        <v>37</v>
      </c>
      <c r="B60" s="52"/>
      <c r="C60" s="52"/>
      <c r="D60" s="52"/>
      <c r="E60" s="52"/>
      <c r="F60" s="53"/>
      <c r="G60" s="54">
        <f t="shared" si="4"/>
        <v>2043.09</v>
      </c>
      <c r="H60" s="55">
        <f t="shared" ref="H60:L60" si="7">SUM(H40:H59)</f>
        <v>374.98</v>
      </c>
      <c r="I60" s="84">
        <f t="shared" si="7"/>
        <v>1668.11</v>
      </c>
      <c r="J60" s="85">
        <f t="shared" si="5"/>
        <v>6052.93071768742</v>
      </c>
      <c r="K60" s="86">
        <f t="shared" si="6"/>
        <v>7413.58916378416</v>
      </c>
      <c r="L60" s="85">
        <f t="shared" si="7"/>
        <v>12366682.22</v>
      </c>
      <c r="M60" s="54"/>
      <c r="N60" s="87"/>
      <c r="O60" s="87"/>
      <c r="P60" s="89"/>
      <c r="Q60" s="89"/>
      <c r="R60" s="89"/>
    </row>
    <row r="61" ht="34" customHeight="1" spans="1:18">
      <c r="A61" s="56" t="s">
        <v>54</v>
      </c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88"/>
      <c r="P61" s="89">
        <v>6320.87</v>
      </c>
      <c r="Q61" s="96">
        <v>0.05</v>
      </c>
      <c r="R61" s="89">
        <v>6004.83</v>
      </c>
    </row>
    <row r="62" spans="1:18">
      <c r="A62" s="58" t="s">
        <v>39</v>
      </c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89"/>
      <c r="Q62" s="89"/>
      <c r="R62" s="89"/>
    </row>
    <row r="63" spans="1:18">
      <c r="A63" s="60" t="s">
        <v>40</v>
      </c>
      <c r="B63" s="60"/>
      <c r="C63" s="60"/>
      <c r="D63" s="60"/>
      <c r="E63" s="60"/>
      <c r="F63" s="60"/>
      <c r="G63" s="60"/>
      <c r="H63" s="60"/>
      <c r="I63" s="60"/>
      <c r="J63" s="60"/>
      <c r="K63" s="60" t="s">
        <v>41</v>
      </c>
      <c r="L63" s="60"/>
      <c r="M63" s="60"/>
      <c r="N63" s="61"/>
      <c r="O63" s="61"/>
      <c r="P63" s="89"/>
      <c r="Q63" s="89"/>
      <c r="R63" s="89"/>
    </row>
    <row r="64" spans="1:18">
      <c r="A64" s="60" t="s">
        <v>42</v>
      </c>
      <c r="B64" s="60"/>
      <c r="C64" s="60"/>
      <c r="D64" s="60"/>
      <c r="E64" s="60"/>
      <c r="F64" s="61"/>
      <c r="G64" s="61"/>
      <c r="H64" s="61"/>
      <c r="I64" s="61"/>
      <c r="J64" s="61"/>
      <c r="K64" s="60" t="s">
        <v>43</v>
      </c>
      <c r="L64" s="60"/>
      <c r="M64" s="60"/>
      <c r="N64" s="61"/>
      <c r="O64" s="61"/>
      <c r="P64" s="89"/>
      <c r="Q64" s="89"/>
      <c r="R64" s="89"/>
    </row>
    <row r="65" ht="14.25" spans="1:18">
      <c r="A65" s="60" t="s">
        <v>44</v>
      </c>
      <c r="B65" s="60"/>
      <c r="C65" s="60"/>
      <c r="D65" s="60"/>
      <c r="E65" s="60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89"/>
      <c r="Q65" s="89"/>
      <c r="R65" s="89"/>
    </row>
    <row r="66" ht="14.25" spans="1:12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</row>
    <row r="67" ht="20.25" spans="1:15">
      <c r="A67" s="63" t="s">
        <v>0</v>
      </c>
      <c r="B67" s="63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</row>
    <row r="68" ht="25.5" spans="1:15">
      <c r="A68" s="65" t="s">
        <v>1</v>
      </c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</row>
    <row r="69" ht="14.25" spans="1:18">
      <c r="A69" s="37" t="s">
        <v>2</v>
      </c>
      <c r="B69" s="37"/>
      <c r="C69" s="37"/>
      <c r="D69" s="37"/>
      <c r="E69" s="37"/>
      <c r="F69" s="37"/>
      <c r="G69" s="37"/>
      <c r="H69" s="37"/>
      <c r="I69" s="37" t="s">
        <v>3</v>
      </c>
      <c r="J69" s="37"/>
      <c r="K69" s="37"/>
      <c r="L69" s="64"/>
      <c r="M69" s="37"/>
      <c r="N69" s="76"/>
      <c r="O69" s="76"/>
      <c r="P69" s="89">
        <v>2025.4</v>
      </c>
      <c r="Q69" s="89"/>
      <c r="R69" s="89"/>
    </row>
    <row r="70" spans="1:18">
      <c r="A70" s="38" t="s">
        <v>4</v>
      </c>
      <c r="B70" s="39" t="s">
        <v>5</v>
      </c>
      <c r="C70" s="39" t="s">
        <v>6</v>
      </c>
      <c r="D70" s="39" t="s">
        <v>7</v>
      </c>
      <c r="E70" s="39" t="s">
        <v>8</v>
      </c>
      <c r="F70" s="39" t="s">
        <v>9</v>
      </c>
      <c r="G70" s="39" t="s">
        <v>10</v>
      </c>
      <c r="H70" s="39" t="s">
        <v>11</v>
      </c>
      <c r="I70" s="77" t="s">
        <v>12</v>
      </c>
      <c r="J70" s="39" t="s">
        <v>13</v>
      </c>
      <c r="K70" s="39" t="s">
        <v>14</v>
      </c>
      <c r="L70" s="77" t="s">
        <v>15</v>
      </c>
      <c r="M70" s="77" t="s">
        <v>16</v>
      </c>
      <c r="N70" s="39" t="s">
        <v>17</v>
      </c>
      <c r="O70" s="38" t="s">
        <v>18</v>
      </c>
      <c r="P70" s="89"/>
      <c r="Q70" s="89"/>
      <c r="R70" s="89"/>
    </row>
    <row r="71" spans="1:18">
      <c r="A71" s="38"/>
      <c r="B71" s="39"/>
      <c r="C71" s="39"/>
      <c r="D71" s="39"/>
      <c r="E71" s="39"/>
      <c r="F71" s="39"/>
      <c r="G71" s="39"/>
      <c r="H71" s="39"/>
      <c r="I71" s="78"/>
      <c r="J71" s="39"/>
      <c r="K71" s="39"/>
      <c r="L71" s="78"/>
      <c r="M71" s="78"/>
      <c r="N71" s="39"/>
      <c r="O71" s="38"/>
      <c r="P71" s="89"/>
      <c r="Q71" s="89"/>
      <c r="R71" s="89"/>
    </row>
    <row r="72" ht="15" spans="1:18">
      <c r="A72" s="40">
        <v>1</v>
      </c>
      <c r="B72" s="66" t="s">
        <v>19</v>
      </c>
      <c r="C72" s="67" t="s">
        <v>45</v>
      </c>
      <c r="D72" s="68">
        <v>15</v>
      </c>
      <c r="E72" s="66" t="s">
        <v>21</v>
      </c>
      <c r="F72" s="68">
        <v>3</v>
      </c>
      <c r="G72" s="69">
        <f t="shared" ref="G72:G92" si="8">H72+I72</f>
        <v>85.16</v>
      </c>
      <c r="H72" s="70">
        <v>15.81</v>
      </c>
      <c r="I72" s="67">
        <v>69.35</v>
      </c>
      <c r="J72" s="69">
        <f t="shared" ref="J72:J92" si="9">L72/G72</f>
        <v>5871.30742132457</v>
      </c>
      <c r="K72" s="69">
        <f t="shared" ref="K72:K92" si="10">L72/I72</f>
        <v>7209.81312184571</v>
      </c>
      <c r="L72" s="90">
        <v>500000.54</v>
      </c>
      <c r="M72" s="69"/>
      <c r="N72" s="91" t="s">
        <v>22</v>
      </c>
      <c r="O72" s="91" t="s">
        <v>23</v>
      </c>
      <c r="P72" s="89"/>
      <c r="Q72" s="89"/>
      <c r="R72" s="89"/>
    </row>
    <row r="73" ht="15" spans="1:18">
      <c r="A73" s="40">
        <v>2</v>
      </c>
      <c r="B73" s="41" t="s">
        <v>19</v>
      </c>
      <c r="C73" s="42" t="s">
        <v>20</v>
      </c>
      <c r="D73" s="43">
        <v>15</v>
      </c>
      <c r="E73" s="41" t="s">
        <v>21</v>
      </c>
      <c r="F73" s="43">
        <v>3</v>
      </c>
      <c r="G73" s="44">
        <f t="shared" si="8"/>
        <v>85.09</v>
      </c>
      <c r="H73" s="45">
        <v>15.8</v>
      </c>
      <c r="I73" s="45">
        <v>69.29</v>
      </c>
      <c r="J73" s="44">
        <f t="shared" si="9"/>
        <v>6369.72958044424</v>
      </c>
      <c r="K73" s="44">
        <f t="shared" si="10"/>
        <v>7822.20075046904</v>
      </c>
      <c r="L73" s="79">
        <v>542000.29</v>
      </c>
      <c r="M73" s="44"/>
      <c r="N73" s="80" t="s">
        <v>22</v>
      </c>
      <c r="O73" s="80" t="s">
        <v>23</v>
      </c>
      <c r="P73" s="89"/>
      <c r="Q73" s="89"/>
      <c r="R73" s="89"/>
    </row>
    <row r="74" ht="15" spans="1:18">
      <c r="A74" s="40">
        <v>3</v>
      </c>
      <c r="B74" s="71" t="s">
        <v>19</v>
      </c>
      <c r="C74" s="72" t="s">
        <v>24</v>
      </c>
      <c r="D74" s="73">
        <v>5</v>
      </c>
      <c r="E74" s="71" t="s">
        <v>21</v>
      </c>
      <c r="F74" s="73">
        <v>3</v>
      </c>
      <c r="G74" s="74">
        <f t="shared" si="8"/>
        <v>98.26</v>
      </c>
      <c r="H74" s="75">
        <v>18.24</v>
      </c>
      <c r="I74" s="75">
        <v>80.02</v>
      </c>
      <c r="J74" s="74">
        <f t="shared" si="9"/>
        <v>5699.16547934053</v>
      </c>
      <c r="K74" s="74">
        <f t="shared" si="10"/>
        <v>6998.25043739065</v>
      </c>
      <c r="L74" s="92">
        <v>560000</v>
      </c>
      <c r="M74" s="74"/>
      <c r="N74" s="93" t="s">
        <v>22</v>
      </c>
      <c r="O74" s="93" t="s">
        <v>23</v>
      </c>
      <c r="P74" s="89"/>
      <c r="Q74" s="89"/>
      <c r="R74" s="89"/>
    </row>
    <row r="75" ht="15" spans="1:18">
      <c r="A75" s="40">
        <v>4</v>
      </c>
      <c r="B75" s="71" t="s">
        <v>19</v>
      </c>
      <c r="C75" s="72" t="s">
        <v>46</v>
      </c>
      <c r="D75" s="73">
        <v>10</v>
      </c>
      <c r="E75" s="71" t="s">
        <v>21</v>
      </c>
      <c r="F75" s="73">
        <v>3</v>
      </c>
      <c r="G75" s="74">
        <f t="shared" si="8"/>
        <v>98.26</v>
      </c>
      <c r="H75" s="75">
        <v>18.24</v>
      </c>
      <c r="I75" s="75">
        <v>80.02</v>
      </c>
      <c r="J75" s="74">
        <f t="shared" si="9"/>
        <v>5984.12375330755</v>
      </c>
      <c r="K75" s="74">
        <f t="shared" si="10"/>
        <v>7348.16295926019</v>
      </c>
      <c r="L75" s="92">
        <v>588000</v>
      </c>
      <c r="M75" s="74"/>
      <c r="N75" s="93" t="s">
        <v>22</v>
      </c>
      <c r="O75" s="93" t="s">
        <v>23</v>
      </c>
      <c r="P75" s="89"/>
      <c r="Q75" s="89"/>
      <c r="R75" s="89"/>
    </row>
    <row r="76" ht="15" spans="1:18">
      <c r="A76" s="40">
        <v>5</v>
      </c>
      <c r="B76" s="41" t="s">
        <v>19</v>
      </c>
      <c r="C76" s="42" t="s">
        <v>47</v>
      </c>
      <c r="D76" s="43">
        <v>15</v>
      </c>
      <c r="E76" s="41" t="s">
        <v>21</v>
      </c>
      <c r="F76" s="43">
        <v>3</v>
      </c>
      <c r="G76" s="44">
        <f t="shared" si="8"/>
        <v>98.26</v>
      </c>
      <c r="H76" s="45">
        <v>18.24</v>
      </c>
      <c r="I76" s="45">
        <v>80.02</v>
      </c>
      <c r="J76" s="44">
        <f t="shared" si="9"/>
        <v>6404.42601261958</v>
      </c>
      <c r="K76" s="44">
        <f t="shared" si="10"/>
        <v>7864.27018245439</v>
      </c>
      <c r="L76" s="79">
        <v>629298.9</v>
      </c>
      <c r="M76" s="44"/>
      <c r="N76" s="80" t="s">
        <v>22</v>
      </c>
      <c r="O76" s="80" t="s">
        <v>23</v>
      </c>
      <c r="P76" s="89"/>
      <c r="Q76" s="89"/>
      <c r="R76" s="89"/>
    </row>
    <row r="77" ht="15" spans="1:18">
      <c r="A77" s="40">
        <v>6</v>
      </c>
      <c r="B77" s="47" t="s">
        <v>19</v>
      </c>
      <c r="C77" s="48" t="s">
        <v>25</v>
      </c>
      <c r="D77" s="49">
        <v>5</v>
      </c>
      <c r="E77" s="47" t="s">
        <v>21</v>
      </c>
      <c r="F77" s="49">
        <v>3</v>
      </c>
      <c r="G77" s="50">
        <f t="shared" si="8"/>
        <v>111.62</v>
      </c>
      <c r="H77" s="51">
        <v>20.72</v>
      </c>
      <c r="I77" s="51">
        <v>90.9</v>
      </c>
      <c r="J77" s="50">
        <f t="shared" si="9"/>
        <v>5017.36454040494</v>
      </c>
      <c r="K77" s="50">
        <f t="shared" si="10"/>
        <v>6161.03663366337</v>
      </c>
      <c r="L77" s="81">
        <v>560038.23</v>
      </c>
      <c r="M77" s="50"/>
      <c r="N77" s="82" t="s">
        <v>22</v>
      </c>
      <c r="O77" s="82" t="s">
        <v>23</v>
      </c>
      <c r="P77" s="89"/>
      <c r="Q77" s="89"/>
      <c r="R77" s="89"/>
    </row>
    <row r="78" ht="15" spans="1:18">
      <c r="A78" s="40">
        <v>7</v>
      </c>
      <c r="B78" s="41" t="s">
        <v>19</v>
      </c>
      <c r="C78" s="42" t="s">
        <v>48</v>
      </c>
      <c r="D78" s="43">
        <v>10</v>
      </c>
      <c r="E78" s="41" t="s">
        <v>21</v>
      </c>
      <c r="F78" s="43">
        <v>3</v>
      </c>
      <c r="G78" s="44">
        <f t="shared" si="8"/>
        <v>111.62</v>
      </c>
      <c r="H78" s="45">
        <v>20.72</v>
      </c>
      <c r="I78" s="45">
        <v>90.9</v>
      </c>
      <c r="J78" s="44">
        <f t="shared" si="9"/>
        <v>6356.39016305322</v>
      </c>
      <c r="K78" s="44">
        <f t="shared" si="10"/>
        <v>7805.28349834984</v>
      </c>
      <c r="L78" s="79">
        <v>709500.27</v>
      </c>
      <c r="M78" s="44"/>
      <c r="N78" s="80" t="s">
        <v>22</v>
      </c>
      <c r="O78" s="80" t="s">
        <v>23</v>
      </c>
      <c r="P78" s="89"/>
      <c r="Q78" s="89"/>
      <c r="R78" s="89"/>
    </row>
    <row r="79" ht="15" spans="1:18">
      <c r="A79" s="40">
        <v>8</v>
      </c>
      <c r="B79" s="41" t="s">
        <v>26</v>
      </c>
      <c r="C79" s="42" t="s">
        <v>27</v>
      </c>
      <c r="D79" s="43">
        <v>5</v>
      </c>
      <c r="E79" s="41" t="s">
        <v>21</v>
      </c>
      <c r="F79" s="43">
        <v>3</v>
      </c>
      <c r="G79" s="44">
        <f t="shared" si="8"/>
        <v>103.6</v>
      </c>
      <c r="H79" s="45">
        <v>18.71</v>
      </c>
      <c r="I79" s="45">
        <v>84.89</v>
      </c>
      <c r="J79" s="44">
        <f t="shared" si="9"/>
        <v>6081.08581081081</v>
      </c>
      <c r="K79" s="44">
        <f t="shared" si="10"/>
        <v>7421.37460242667</v>
      </c>
      <c r="L79" s="79">
        <v>630000.49</v>
      </c>
      <c r="M79" s="44"/>
      <c r="N79" s="80" t="s">
        <v>22</v>
      </c>
      <c r="O79" s="80" t="s">
        <v>23</v>
      </c>
      <c r="P79" s="89"/>
      <c r="Q79" s="89"/>
      <c r="R79" s="89"/>
    </row>
    <row r="80" ht="15" spans="1:18">
      <c r="A80" s="40">
        <v>9</v>
      </c>
      <c r="B80" s="41" t="s">
        <v>26</v>
      </c>
      <c r="C80" s="42" t="s">
        <v>28</v>
      </c>
      <c r="D80" s="43">
        <v>15</v>
      </c>
      <c r="E80" s="41" t="s">
        <v>21</v>
      </c>
      <c r="F80" s="43">
        <v>3</v>
      </c>
      <c r="G80" s="44">
        <f t="shared" si="8"/>
        <v>103.6</v>
      </c>
      <c r="H80" s="45">
        <v>18.71</v>
      </c>
      <c r="I80" s="45">
        <v>84.89</v>
      </c>
      <c r="J80" s="44">
        <f t="shared" si="9"/>
        <v>6498.55222007722</v>
      </c>
      <c r="K80" s="44">
        <f t="shared" si="10"/>
        <v>7930.85180822241</v>
      </c>
      <c r="L80" s="79">
        <v>673250.01</v>
      </c>
      <c r="M80" s="44"/>
      <c r="N80" s="80" t="s">
        <v>22</v>
      </c>
      <c r="O80" s="80" t="s">
        <v>23</v>
      </c>
      <c r="P80" s="89"/>
      <c r="Q80" s="89"/>
      <c r="R80" s="89"/>
    </row>
    <row r="81" ht="15" spans="1:18">
      <c r="A81" s="40">
        <v>10</v>
      </c>
      <c r="B81" s="71" t="s">
        <v>26</v>
      </c>
      <c r="C81" s="72" t="s">
        <v>29</v>
      </c>
      <c r="D81" s="73">
        <v>5</v>
      </c>
      <c r="E81" s="71" t="s">
        <v>21</v>
      </c>
      <c r="F81" s="73">
        <v>3</v>
      </c>
      <c r="G81" s="74">
        <f t="shared" si="8"/>
        <v>104.04</v>
      </c>
      <c r="H81" s="75">
        <v>18.79</v>
      </c>
      <c r="I81" s="75">
        <v>85.25</v>
      </c>
      <c r="J81" s="74">
        <f t="shared" si="9"/>
        <v>5651.67243367935</v>
      </c>
      <c r="K81" s="74">
        <f t="shared" si="10"/>
        <v>6897.36070381232</v>
      </c>
      <c r="L81" s="92">
        <v>588000</v>
      </c>
      <c r="M81" s="74"/>
      <c r="N81" s="93" t="s">
        <v>22</v>
      </c>
      <c r="O81" s="93" t="s">
        <v>23</v>
      </c>
      <c r="P81" s="89"/>
      <c r="Q81" s="89"/>
      <c r="R81" s="89"/>
    </row>
    <row r="82" ht="15" spans="1:18">
      <c r="A82" s="40">
        <v>11</v>
      </c>
      <c r="B82" s="41" t="s">
        <v>26</v>
      </c>
      <c r="C82" s="42" t="s">
        <v>30</v>
      </c>
      <c r="D82" s="43">
        <v>15</v>
      </c>
      <c r="E82" s="41" t="s">
        <v>21</v>
      </c>
      <c r="F82" s="43">
        <v>3</v>
      </c>
      <c r="G82" s="44">
        <f t="shared" si="8"/>
        <v>104.04</v>
      </c>
      <c r="H82" s="45">
        <v>18.79</v>
      </c>
      <c r="I82" s="45">
        <v>85.25</v>
      </c>
      <c r="J82" s="44">
        <f t="shared" si="9"/>
        <v>6457.71386005383</v>
      </c>
      <c r="K82" s="44">
        <f t="shared" si="10"/>
        <v>7881.06217008798</v>
      </c>
      <c r="L82" s="79">
        <v>671860.55</v>
      </c>
      <c r="M82" s="44"/>
      <c r="N82" s="80" t="s">
        <v>22</v>
      </c>
      <c r="O82" s="80" t="s">
        <v>23</v>
      </c>
      <c r="P82" s="97">
        <v>6498.55222007722</v>
      </c>
      <c r="Q82" s="89"/>
      <c r="R82" s="89"/>
    </row>
    <row r="83" ht="15" spans="1:18">
      <c r="A83" s="40">
        <v>12</v>
      </c>
      <c r="B83" s="66" t="s">
        <v>26</v>
      </c>
      <c r="C83" s="67" t="s">
        <v>49</v>
      </c>
      <c r="D83" s="68">
        <v>5</v>
      </c>
      <c r="E83" s="66" t="s">
        <v>21</v>
      </c>
      <c r="F83" s="68">
        <v>3</v>
      </c>
      <c r="G83" s="69">
        <f t="shared" si="8"/>
        <v>105.45</v>
      </c>
      <c r="H83" s="70">
        <v>19.05</v>
      </c>
      <c r="I83" s="70">
        <v>86.4</v>
      </c>
      <c r="J83" s="69">
        <f t="shared" si="9"/>
        <v>5689.90042674253</v>
      </c>
      <c r="K83" s="69">
        <f t="shared" si="10"/>
        <v>6944.44444444444</v>
      </c>
      <c r="L83" s="90">
        <v>600000</v>
      </c>
      <c r="M83" s="69"/>
      <c r="N83" s="91" t="s">
        <v>22</v>
      </c>
      <c r="O83" s="91" t="s">
        <v>23</v>
      </c>
      <c r="P83" s="98">
        <v>4972.51628664495</v>
      </c>
      <c r="Q83" s="89"/>
      <c r="R83" s="89"/>
    </row>
    <row r="84" ht="15" spans="1:18">
      <c r="A84" s="40">
        <v>13</v>
      </c>
      <c r="B84" s="41" t="s">
        <v>26</v>
      </c>
      <c r="C84" s="42" t="s">
        <v>31</v>
      </c>
      <c r="D84" s="43">
        <v>15</v>
      </c>
      <c r="E84" s="41" t="s">
        <v>21</v>
      </c>
      <c r="F84" s="43">
        <v>3</v>
      </c>
      <c r="G84" s="44">
        <f t="shared" si="8"/>
        <v>105.45</v>
      </c>
      <c r="H84" s="45">
        <v>19.05</v>
      </c>
      <c r="I84" s="45">
        <v>86.4</v>
      </c>
      <c r="J84" s="44">
        <f t="shared" si="9"/>
        <v>6420.06524419156</v>
      </c>
      <c r="K84" s="44">
        <f t="shared" si="10"/>
        <v>7835.60046296296</v>
      </c>
      <c r="L84" s="79">
        <v>676995.88</v>
      </c>
      <c r="M84" s="44"/>
      <c r="N84" s="80" t="s">
        <v>22</v>
      </c>
      <c r="O84" s="80" t="s">
        <v>23</v>
      </c>
      <c r="P84" s="97">
        <f>P82/P83</f>
        <v>1.30689410460673</v>
      </c>
      <c r="Q84" s="89"/>
      <c r="R84" s="89"/>
    </row>
    <row r="85" ht="15" spans="1:18">
      <c r="A85" s="40">
        <v>14</v>
      </c>
      <c r="B85" s="41" t="s">
        <v>26</v>
      </c>
      <c r="C85" s="42" t="s">
        <v>32</v>
      </c>
      <c r="D85" s="43">
        <v>5</v>
      </c>
      <c r="E85" s="41" t="s">
        <v>21</v>
      </c>
      <c r="F85" s="43">
        <v>3</v>
      </c>
      <c r="G85" s="44">
        <f t="shared" si="8"/>
        <v>105.45</v>
      </c>
      <c r="H85" s="45">
        <v>19.04</v>
      </c>
      <c r="I85" s="45">
        <v>86.41</v>
      </c>
      <c r="J85" s="44">
        <f t="shared" si="9"/>
        <v>6313.88544333807</v>
      </c>
      <c r="K85" s="44">
        <f t="shared" si="10"/>
        <v>7705.11769471126</v>
      </c>
      <c r="L85" s="83">
        <v>665799.22</v>
      </c>
      <c r="M85" s="44"/>
      <c r="N85" s="80" t="s">
        <v>22</v>
      </c>
      <c r="O85" s="80" t="s">
        <v>23</v>
      </c>
      <c r="P85" s="89"/>
      <c r="Q85" s="89"/>
      <c r="R85" s="89"/>
    </row>
    <row r="86" ht="15" spans="1:18">
      <c r="A86" s="40">
        <v>15</v>
      </c>
      <c r="B86" s="66" t="s">
        <v>26</v>
      </c>
      <c r="C86" s="67" t="s">
        <v>50</v>
      </c>
      <c r="D86" s="68">
        <v>9</v>
      </c>
      <c r="E86" s="66" t="s">
        <v>21</v>
      </c>
      <c r="F86" s="68">
        <v>3</v>
      </c>
      <c r="G86" s="69">
        <f t="shared" si="8"/>
        <v>105.45</v>
      </c>
      <c r="H86" s="70">
        <v>19.04</v>
      </c>
      <c r="I86" s="70">
        <v>86.41</v>
      </c>
      <c r="J86" s="69">
        <f t="shared" si="9"/>
        <v>5026.07871028924</v>
      </c>
      <c r="K86" s="69">
        <f t="shared" si="10"/>
        <v>6133.54935771323</v>
      </c>
      <c r="L86" s="99">
        <v>530000</v>
      </c>
      <c r="M86" s="69"/>
      <c r="N86" s="91" t="s">
        <v>22</v>
      </c>
      <c r="O86" s="91" t="s">
        <v>23</v>
      </c>
      <c r="P86" s="89"/>
      <c r="Q86" s="89"/>
      <c r="R86" s="89"/>
    </row>
    <row r="87" ht="15" spans="1:18">
      <c r="A87" s="40">
        <v>16</v>
      </c>
      <c r="B87" s="41" t="s">
        <v>33</v>
      </c>
      <c r="C87" s="42" t="s">
        <v>34</v>
      </c>
      <c r="D87" s="43">
        <v>5</v>
      </c>
      <c r="E87" s="41" t="s">
        <v>21</v>
      </c>
      <c r="F87" s="43">
        <v>3</v>
      </c>
      <c r="G87" s="44">
        <f t="shared" si="8"/>
        <v>111.6</v>
      </c>
      <c r="H87" s="45">
        <v>20.7</v>
      </c>
      <c r="I87" s="45">
        <v>90.9</v>
      </c>
      <c r="J87" s="44">
        <f t="shared" si="9"/>
        <v>6329.87930107527</v>
      </c>
      <c r="K87" s="44">
        <f t="shared" si="10"/>
        <v>7771.33696369637</v>
      </c>
      <c r="L87" s="79">
        <v>706414.53</v>
      </c>
      <c r="M87" s="44"/>
      <c r="N87" s="80" t="s">
        <v>22</v>
      </c>
      <c r="O87" s="80" t="s">
        <v>23</v>
      </c>
      <c r="P87" s="89"/>
      <c r="Q87" s="89"/>
      <c r="R87" s="89"/>
    </row>
    <row r="88" ht="15" spans="1:18">
      <c r="A88" s="40">
        <v>17</v>
      </c>
      <c r="B88" s="41" t="s">
        <v>33</v>
      </c>
      <c r="C88" s="42" t="s">
        <v>35</v>
      </c>
      <c r="D88" s="43">
        <v>15</v>
      </c>
      <c r="E88" s="41" t="s">
        <v>21</v>
      </c>
      <c r="F88" s="43">
        <v>3</v>
      </c>
      <c r="G88" s="44">
        <f t="shared" si="8"/>
        <v>98.06</v>
      </c>
      <c r="H88" s="45">
        <v>18.19</v>
      </c>
      <c r="I88" s="45">
        <v>79.87</v>
      </c>
      <c r="J88" s="44">
        <f t="shared" si="9"/>
        <v>6329.75688354069</v>
      </c>
      <c r="K88" s="44">
        <f t="shared" si="10"/>
        <v>7771.32790785026</v>
      </c>
      <c r="L88" s="79">
        <v>620695.96</v>
      </c>
      <c r="M88" s="44"/>
      <c r="N88" s="80" t="s">
        <v>22</v>
      </c>
      <c r="O88" s="80" t="s">
        <v>23</v>
      </c>
      <c r="P88" s="89"/>
      <c r="Q88" s="89"/>
      <c r="R88" s="89"/>
    </row>
    <row r="89" ht="15" spans="1:18">
      <c r="A89" s="40">
        <v>18</v>
      </c>
      <c r="B89" s="41" t="s">
        <v>33</v>
      </c>
      <c r="C89" s="42" t="s">
        <v>36</v>
      </c>
      <c r="D89" s="43">
        <v>5</v>
      </c>
      <c r="E89" s="41" t="s">
        <v>21</v>
      </c>
      <c r="F89" s="43">
        <v>3</v>
      </c>
      <c r="G89" s="44">
        <f t="shared" si="8"/>
        <v>98.24</v>
      </c>
      <c r="H89" s="45">
        <v>18.22</v>
      </c>
      <c r="I89" s="45">
        <v>80.02</v>
      </c>
      <c r="J89" s="44">
        <f t="shared" si="9"/>
        <v>6381.47750407166</v>
      </c>
      <c r="K89" s="44">
        <f t="shared" si="10"/>
        <v>7834.49575106223</v>
      </c>
      <c r="L89" s="79">
        <v>626916.35</v>
      </c>
      <c r="M89" s="44"/>
      <c r="N89" s="80" t="s">
        <v>22</v>
      </c>
      <c r="O89" s="80" t="s">
        <v>23</v>
      </c>
      <c r="P89" s="89"/>
      <c r="Q89" s="89"/>
      <c r="R89" s="89"/>
    </row>
    <row r="90" ht="15" spans="1:18">
      <c r="A90" s="40">
        <v>19</v>
      </c>
      <c r="B90" s="66" t="s">
        <v>33</v>
      </c>
      <c r="C90" s="67" t="s">
        <v>52</v>
      </c>
      <c r="D90" s="68">
        <v>15</v>
      </c>
      <c r="E90" s="66" t="s">
        <v>21</v>
      </c>
      <c r="F90" s="68">
        <v>3</v>
      </c>
      <c r="G90" s="69">
        <f t="shared" si="8"/>
        <v>98.24</v>
      </c>
      <c r="H90" s="70">
        <v>18.22</v>
      </c>
      <c r="I90" s="70">
        <v>80.02</v>
      </c>
      <c r="J90" s="69">
        <f t="shared" si="9"/>
        <v>4972.51628664495</v>
      </c>
      <c r="K90" s="69">
        <f t="shared" si="10"/>
        <v>6104.72381904524</v>
      </c>
      <c r="L90" s="100">
        <v>488500</v>
      </c>
      <c r="M90" s="69"/>
      <c r="N90" s="91" t="s">
        <v>22</v>
      </c>
      <c r="O90" s="91" t="s">
        <v>23</v>
      </c>
      <c r="P90" s="89"/>
      <c r="Q90" s="89"/>
      <c r="R90" s="89"/>
    </row>
    <row r="91" ht="15.75" spans="1:18">
      <c r="A91" s="52" t="s">
        <v>37</v>
      </c>
      <c r="B91" s="52"/>
      <c r="C91" s="52"/>
      <c r="D91" s="52"/>
      <c r="E91" s="52"/>
      <c r="F91" s="53"/>
      <c r="G91" s="54">
        <f t="shared" si="8"/>
        <v>1931.49</v>
      </c>
      <c r="H91" s="55">
        <f>SUM(H72:H90)</f>
        <v>354.28</v>
      </c>
      <c r="I91" s="84">
        <f>SUM(I72:I90)</f>
        <v>1577.21</v>
      </c>
      <c r="J91" s="85">
        <f t="shared" si="9"/>
        <v>5988.78131390791</v>
      </c>
      <c r="K91" s="86">
        <f t="shared" si="10"/>
        <v>7334.0082931252</v>
      </c>
      <c r="L91" s="85">
        <f>SUM(L72:L90)</f>
        <v>11567271.22</v>
      </c>
      <c r="M91" s="54"/>
      <c r="N91" s="87"/>
      <c r="O91" s="87"/>
      <c r="P91" s="89"/>
      <c r="Q91" s="89"/>
      <c r="R91" s="89"/>
    </row>
    <row r="92" ht="33" customHeight="1" spans="1:20">
      <c r="A92" s="56" t="s">
        <v>55</v>
      </c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88"/>
      <c r="P92" s="101">
        <v>6052.93</v>
      </c>
      <c r="Q92" s="103" t="s">
        <v>56</v>
      </c>
      <c r="R92" s="101">
        <v>5750.29</v>
      </c>
      <c r="S92" s="104" t="s">
        <v>57</v>
      </c>
      <c r="T92">
        <v>6370.71</v>
      </c>
    </row>
    <row r="93" spans="1:18">
      <c r="A93" s="58" t="s">
        <v>39</v>
      </c>
      <c r="B93" s="59"/>
      <c r="C93" s="59"/>
      <c r="D93" s="59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89"/>
      <c r="Q93" s="89"/>
      <c r="R93" s="89"/>
    </row>
    <row r="94" spans="1:18">
      <c r="A94" s="60" t="s">
        <v>40</v>
      </c>
      <c r="B94" s="60"/>
      <c r="C94" s="60"/>
      <c r="D94" s="60"/>
      <c r="E94" s="60"/>
      <c r="F94" s="60"/>
      <c r="G94" s="60"/>
      <c r="H94" s="60"/>
      <c r="I94" s="60"/>
      <c r="J94" s="60"/>
      <c r="K94" s="60" t="s">
        <v>41</v>
      </c>
      <c r="L94" s="60"/>
      <c r="M94" s="60"/>
      <c r="N94" s="61"/>
      <c r="O94" s="61"/>
      <c r="P94" s="89"/>
      <c r="Q94" s="89"/>
      <c r="R94" s="89"/>
    </row>
    <row r="95" spans="1:18">
      <c r="A95" s="60" t="s">
        <v>42</v>
      </c>
      <c r="B95" s="60"/>
      <c r="C95" s="60"/>
      <c r="D95" s="60"/>
      <c r="E95" s="60"/>
      <c r="F95" s="61"/>
      <c r="G95" s="61"/>
      <c r="H95" s="61"/>
      <c r="I95" s="61"/>
      <c r="J95" s="61"/>
      <c r="K95" s="60" t="s">
        <v>43</v>
      </c>
      <c r="L95" s="60"/>
      <c r="M95" s="60"/>
      <c r="N95" s="61"/>
      <c r="O95" s="61"/>
      <c r="P95" s="89"/>
      <c r="Q95" s="89"/>
      <c r="R95" s="89"/>
    </row>
    <row r="96" ht="14.25" spans="1:18">
      <c r="A96" s="60" t="s">
        <v>44</v>
      </c>
      <c r="B96" s="60"/>
      <c r="C96" s="60"/>
      <c r="D96" s="60"/>
      <c r="E96" s="60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89"/>
      <c r="Q96" s="89"/>
      <c r="R96" s="89"/>
    </row>
    <row r="98" ht="20.25" spans="1:15">
      <c r="A98" s="63" t="s">
        <v>0</v>
      </c>
      <c r="B98" s="63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</row>
    <row r="99" ht="25.5" spans="1:15">
      <c r="A99" s="65" t="s">
        <v>1</v>
      </c>
      <c r="B99" s="65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</row>
    <row r="100" ht="14.25" spans="1:18">
      <c r="A100" s="37" t="s">
        <v>2</v>
      </c>
      <c r="B100" s="37"/>
      <c r="C100" s="37"/>
      <c r="D100" s="37"/>
      <c r="E100" s="37"/>
      <c r="F100" s="37"/>
      <c r="G100" s="37"/>
      <c r="H100" s="37"/>
      <c r="I100" s="37" t="s">
        <v>3</v>
      </c>
      <c r="J100" s="37"/>
      <c r="K100" s="37"/>
      <c r="L100" s="64"/>
      <c r="M100" s="37"/>
      <c r="N100" s="76"/>
      <c r="O100" s="76"/>
      <c r="P100" s="89">
        <v>2025.7</v>
      </c>
      <c r="Q100" s="89"/>
      <c r="R100" s="89"/>
    </row>
    <row r="101" spans="1:18">
      <c r="A101" s="38" t="s">
        <v>4</v>
      </c>
      <c r="B101" s="39" t="s">
        <v>5</v>
      </c>
      <c r="C101" s="39" t="s">
        <v>6</v>
      </c>
      <c r="D101" s="39" t="s">
        <v>7</v>
      </c>
      <c r="E101" s="39" t="s">
        <v>8</v>
      </c>
      <c r="F101" s="39" t="s">
        <v>9</v>
      </c>
      <c r="G101" s="39" t="s">
        <v>10</v>
      </c>
      <c r="H101" s="39" t="s">
        <v>11</v>
      </c>
      <c r="I101" s="77" t="s">
        <v>12</v>
      </c>
      <c r="J101" s="39" t="s">
        <v>13</v>
      </c>
      <c r="K101" s="39" t="s">
        <v>14</v>
      </c>
      <c r="L101" s="77" t="s">
        <v>15</v>
      </c>
      <c r="M101" s="77" t="s">
        <v>16</v>
      </c>
      <c r="N101" s="39" t="s">
        <v>17</v>
      </c>
      <c r="O101" s="38" t="s">
        <v>18</v>
      </c>
      <c r="P101" s="89"/>
      <c r="Q101" s="89"/>
      <c r="R101" s="89"/>
    </row>
    <row r="102" spans="1:18">
      <c r="A102" s="38"/>
      <c r="B102" s="39"/>
      <c r="C102" s="39"/>
      <c r="D102" s="39"/>
      <c r="E102" s="39"/>
      <c r="F102" s="39"/>
      <c r="G102" s="39"/>
      <c r="H102" s="39"/>
      <c r="I102" s="78"/>
      <c r="J102" s="39"/>
      <c r="K102" s="39"/>
      <c r="L102" s="78"/>
      <c r="M102" s="78"/>
      <c r="N102" s="39"/>
      <c r="O102" s="38"/>
      <c r="P102" s="89"/>
      <c r="Q102" s="89"/>
      <c r="R102" s="89"/>
    </row>
    <row r="103" ht="15" spans="1:18">
      <c r="A103" s="40">
        <v>1</v>
      </c>
      <c r="B103" s="41" t="s">
        <v>19</v>
      </c>
      <c r="C103" s="42" t="s">
        <v>20</v>
      </c>
      <c r="D103" s="43">
        <v>15</v>
      </c>
      <c r="E103" s="41" t="s">
        <v>21</v>
      </c>
      <c r="F103" s="43">
        <v>3</v>
      </c>
      <c r="G103" s="44">
        <f t="shared" ref="G103:G121" si="11">H103+I103</f>
        <v>85.09</v>
      </c>
      <c r="H103" s="45">
        <v>15.8</v>
      </c>
      <c r="I103" s="45">
        <v>69.29</v>
      </c>
      <c r="J103" s="44">
        <f t="shared" ref="J103:J121" si="12">L103/G103</f>
        <v>6252.20695733929</v>
      </c>
      <c r="K103" s="44">
        <f t="shared" ref="K103:K121" si="13">L103/I103</f>
        <v>7677.87978063213</v>
      </c>
      <c r="L103" s="79">
        <v>532000.29</v>
      </c>
      <c r="M103" s="44"/>
      <c r="N103" s="80" t="s">
        <v>22</v>
      </c>
      <c r="O103" s="80" t="s">
        <v>23</v>
      </c>
      <c r="P103" s="89"/>
      <c r="Q103" s="89"/>
      <c r="R103" s="89"/>
    </row>
    <row r="104" ht="15" spans="1:18">
      <c r="A104" s="40">
        <v>2</v>
      </c>
      <c r="B104" s="71" t="s">
        <v>19</v>
      </c>
      <c r="C104" s="72" t="s">
        <v>24</v>
      </c>
      <c r="D104" s="73">
        <v>5</v>
      </c>
      <c r="E104" s="71" t="s">
        <v>21</v>
      </c>
      <c r="F104" s="73">
        <v>3</v>
      </c>
      <c r="G104" s="74">
        <f t="shared" si="11"/>
        <v>98.26</v>
      </c>
      <c r="H104" s="75">
        <v>18.24</v>
      </c>
      <c r="I104" s="75">
        <v>80.02</v>
      </c>
      <c r="J104" s="74">
        <f t="shared" si="12"/>
        <v>5699.16547934053</v>
      </c>
      <c r="K104" s="74">
        <f t="shared" si="13"/>
        <v>6998.25043739065</v>
      </c>
      <c r="L104" s="92">
        <v>560000</v>
      </c>
      <c r="M104" s="74"/>
      <c r="N104" s="93" t="s">
        <v>22</v>
      </c>
      <c r="O104" s="93" t="s">
        <v>23</v>
      </c>
      <c r="P104" s="89"/>
      <c r="Q104" s="89"/>
      <c r="R104" s="89"/>
    </row>
    <row r="105" ht="15" spans="1:18">
      <c r="A105" s="40">
        <v>3</v>
      </c>
      <c r="B105" s="71" t="s">
        <v>19</v>
      </c>
      <c r="C105" s="72" t="s">
        <v>46</v>
      </c>
      <c r="D105" s="73">
        <v>10</v>
      </c>
      <c r="E105" s="71" t="s">
        <v>21</v>
      </c>
      <c r="F105" s="73">
        <v>3</v>
      </c>
      <c r="G105" s="74">
        <f t="shared" si="11"/>
        <v>98.26</v>
      </c>
      <c r="H105" s="75">
        <v>18.24</v>
      </c>
      <c r="I105" s="75">
        <v>80.02</v>
      </c>
      <c r="J105" s="74">
        <f t="shared" si="12"/>
        <v>5984.12375330755</v>
      </c>
      <c r="K105" s="74">
        <f t="shared" si="13"/>
        <v>7348.16295926019</v>
      </c>
      <c r="L105" s="92">
        <v>588000</v>
      </c>
      <c r="M105" s="74"/>
      <c r="N105" s="93" t="s">
        <v>22</v>
      </c>
      <c r="O105" s="93" t="s">
        <v>23</v>
      </c>
      <c r="P105" s="89"/>
      <c r="Q105" s="89"/>
      <c r="R105" s="89"/>
    </row>
    <row r="106" ht="15" spans="1:18">
      <c r="A106" s="40">
        <v>4</v>
      </c>
      <c r="B106" s="41" t="s">
        <v>19</v>
      </c>
      <c r="C106" s="42" t="s">
        <v>47</v>
      </c>
      <c r="D106" s="43">
        <v>15</v>
      </c>
      <c r="E106" s="41" t="s">
        <v>21</v>
      </c>
      <c r="F106" s="43">
        <v>3</v>
      </c>
      <c r="G106" s="44">
        <f t="shared" si="11"/>
        <v>98.26</v>
      </c>
      <c r="H106" s="45">
        <v>18.24</v>
      </c>
      <c r="I106" s="45">
        <v>80.02</v>
      </c>
      <c r="J106" s="44">
        <f t="shared" si="12"/>
        <v>6292.47811927539</v>
      </c>
      <c r="K106" s="44">
        <f t="shared" si="13"/>
        <v>7726.80454886278</v>
      </c>
      <c r="L106" s="79">
        <v>618298.9</v>
      </c>
      <c r="M106" s="44"/>
      <c r="N106" s="80" t="s">
        <v>22</v>
      </c>
      <c r="O106" s="80" t="s">
        <v>23</v>
      </c>
      <c r="P106" s="89"/>
      <c r="Q106" s="89"/>
      <c r="R106" s="89"/>
    </row>
    <row r="107" ht="15" spans="1:18">
      <c r="A107" s="40">
        <v>5</v>
      </c>
      <c r="B107" s="47" t="s">
        <v>19</v>
      </c>
      <c r="C107" s="48" t="s">
        <v>25</v>
      </c>
      <c r="D107" s="49">
        <v>5</v>
      </c>
      <c r="E107" s="47" t="s">
        <v>21</v>
      </c>
      <c r="F107" s="49">
        <v>3</v>
      </c>
      <c r="G107" s="50">
        <f t="shared" si="11"/>
        <v>111.62</v>
      </c>
      <c r="H107" s="51">
        <v>20.72</v>
      </c>
      <c r="I107" s="51">
        <v>90.9</v>
      </c>
      <c r="J107" s="50">
        <f t="shared" si="12"/>
        <v>5017.36454040494</v>
      </c>
      <c r="K107" s="50">
        <f t="shared" si="13"/>
        <v>6161.03663366337</v>
      </c>
      <c r="L107" s="81">
        <v>560038.23</v>
      </c>
      <c r="M107" s="50"/>
      <c r="N107" s="82" t="s">
        <v>22</v>
      </c>
      <c r="O107" s="82" t="s">
        <v>23</v>
      </c>
      <c r="P107" s="89"/>
      <c r="Q107" s="89"/>
      <c r="R107" s="89"/>
    </row>
    <row r="108" ht="15" spans="1:18">
      <c r="A108" s="40">
        <v>6</v>
      </c>
      <c r="B108" s="41" t="s">
        <v>19</v>
      </c>
      <c r="C108" s="42" t="s">
        <v>48</v>
      </c>
      <c r="D108" s="43">
        <v>10</v>
      </c>
      <c r="E108" s="41" t="s">
        <v>21</v>
      </c>
      <c r="F108" s="43">
        <v>3</v>
      </c>
      <c r="G108" s="44">
        <f t="shared" si="11"/>
        <v>111.62</v>
      </c>
      <c r="H108" s="45">
        <v>20.72</v>
      </c>
      <c r="I108" s="45">
        <v>90.9</v>
      </c>
      <c r="J108" s="44">
        <f t="shared" si="12"/>
        <v>6266.80048378427</v>
      </c>
      <c r="K108" s="44">
        <f t="shared" si="13"/>
        <v>7695.27249724972</v>
      </c>
      <c r="L108" s="79">
        <v>699500.27</v>
      </c>
      <c r="M108" s="44"/>
      <c r="N108" s="80" t="s">
        <v>22</v>
      </c>
      <c r="O108" s="80" t="s">
        <v>23</v>
      </c>
      <c r="P108" s="89"/>
      <c r="Q108" s="89"/>
      <c r="R108" s="89"/>
    </row>
    <row r="109" ht="15" spans="1:18">
      <c r="A109" s="40">
        <v>7</v>
      </c>
      <c r="B109" s="41" t="s">
        <v>26</v>
      </c>
      <c r="C109" s="42" t="s">
        <v>27</v>
      </c>
      <c r="D109" s="43">
        <v>5</v>
      </c>
      <c r="E109" s="41" t="s">
        <v>21</v>
      </c>
      <c r="F109" s="43">
        <v>3</v>
      </c>
      <c r="G109" s="44">
        <f t="shared" si="11"/>
        <v>103.6</v>
      </c>
      <c r="H109" s="45">
        <v>18.71</v>
      </c>
      <c r="I109" s="45">
        <v>84.89</v>
      </c>
      <c r="J109" s="44">
        <f t="shared" si="12"/>
        <v>6081.08581081081</v>
      </c>
      <c r="K109" s="44">
        <f t="shared" si="13"/>
        <v>7421.37460242667</v>
      </c>
      <c r="L109" s="79">
        <v>630000.49</v>
      </c>
      <c r="M109" s="44"/>
      <c r="N109" s="80" t="s">
        <v>22</v>
      </c>
      <c r="O109" s="80" t="s">
        <v>23</v>
      </c>
      <c r="P109" s="89"/>
      <c r="Q109" s="89"/>
      <c r="R109" s="89"/>
    </row>
    <row r="110" ht="15" spans="1:18">
      <c r="A110" s="40">
        <v>8</v>
      </c>
      <c r="B110" s="41" t="s">
        <v>26</v>
      </c>
      <c r="C110" s="42" t="s">
        <v>28</v>
      </c>
      <c r="D110" s="43">
        <v>15</v>
      </c>
      <c r="E110" s="41" t="s">
        <v>21</v>
      </c>
      <c r="F110" s="43">
        <v>3</v>
      </c>
      <c r="G110" s="44">
        <f t="shared" si="11"/>
        <v>103.6</v>
      </c>
      <c r="H110" s="45">
        <v>18.71</v>
      </c>
      <c r="I110" s="45">
        <v>84.89</v>
      </c>
      <c r="J110" s="44">
        <f t="shared" si="12"/>
        <v>6208.97693050193</v>
      </c>
      <c r="K110" s="44">
        <f t="shared" si="13"/>
        <v>7577.45329249617</v>
      </c>
      <c r="L110" s="79">
        <v>643250.01</v>
      </c>
      <c r="M110" s="44"/>
      <c r="N110" s="80" t="s">
        <v>22</v>
      </c>
      <c r="O110" s="80" t="s">
        <v>23</v>
      </c>
      <c r="P110" s="89"/>
      <c r="Q110" s="89"/>
      <c r="R110" s="89"/>
    </row>
    <row r="111" ht="15" spans="1:18">
      <c r="A111" s="40">
        <v>9</v>
      </c>
      <c r="B111" s="71" t="s">
        <v>26</v>
      </c>
      <c r="C111" s="72" t="s">
        <v>29</v>
      </c>
      <c r="D111" s="73">
        <v>5</v>
      </c>
      <c r="E111" s="71" t="s">
        <v>21</v>
      </c>
      <c r="F111" s="73">
        <v>3</v>
      </c>
      <c r="G111" s="74">
        <f t="shared" si="11"/>
        <v>104.04</v>
      </c>
      <c r="H111" s="75">
        <v>18.79</v>
      </c>
      <c r="I111" s="75">
        <v>85.25</v>
      </c>
      <c r="J111" s="74">
        <f t="shared" si="12"/>
        <v>5651.67243367935</v>
      </c>
      <c r="K111" s="74">
        <f t="shared" si="13"/>
        <v>6897.36070381232</v>
      </c>
      <c r="L111" s="92">
        <v>588000</v>
      </c>
      <c r="M111" s="74"/>
      <c r="N111" s="93" t="s">
        <v>22</v>
      </c>
      <c r="O111" s="93" t="s">
        <v>23</v>
      </c>
      <c r="P111" s="89"/>
      <c r="Q111" s="89"/>
      <c r="R111" s="89"/>
    </row>
    <row r="112" ht="15" spans="1:18">
      <c r="A112" s="40">
        <v>10</v>
      </c>
      <c r="B112" s="41" t="s">
        <v>26</v>
      </c>
      <c r="C112" s="42" t="s">
        <v>30</v>
      </c>
      <c r="D112" s="43">
        <v>15</v>
      </c>
      <c r="E112" s="41" t="s">
        <v>21</v>
      </c>
      <c r="F112" s="43">
        <v>3</v>
      </c>
      <c r="G112" s="44">
        <f t="shared" si="11"/>
        <v>104.04</v>
      </c>
      <c r="H112" s="45">
        <v>18.79</v>
      </c>
      <c r="I112" s="45">
        <v>85.25</v>
      </c>
      <c r="J112" s="44">
        <f t="shared" si="12"/>
        <v>6265.48010380623</v>
      </c>
      <c r="K112" s="44">
        <f t="shared" si="13"/>
        <v>7646.45806451613</v>
      </c>
      <c r="L112" s="79">
        <v>651860.55</v>
      </c>
      <c r="M112" s="44"/>
      <c r="N112" s="80" t="s">
        <v>22</v>
      </c>
      <c r="O112" s="80" t="s">
        <v>23</v>
      </c>
      <c r="P112" s="97">
        <v>6381.47750407166</v>
      </c>
      <c r="Q112" s="89"/>
      <c r="R112" s="89"/>
    </row>
    <row r="113" ht="15" spans="1:18">
      <c r="A113" s="40">
        <v>11</v>
      </c>
      <c r="B113" s="66" t="s">
        <v>26</v>
      </c>
      <c r="C113" s="67" t="s">
        <v>49</v>
      </c>
      <c r="D113" s="68">
        <v>5</v>
      </c>
      <c r="E113" s="66" t="s">
        <v>21</v>
      </c>
      <c r="F113" s="68">
        <v>3</v>
      </c>
      <c r="G113" s="69">
        <f t="shared" si="11"/>
        <v>105.45</v>
      </c>
      <c r="H113" s="70">
        <v>19.05</v>
      </c>
      <c r="I113" s="70">
        <v>86.4</v>
      </c>
      <c r="J113" s="69">
        <f t="shared" si="12"/>
        <v>5689.90042674253</v>
      </c>
      <c r="K113" s="69">
        <f t="shared" si="13"/>
        <v>6944.44444444444</v>
      </c>
      <c r="L113" s="90">
        <v>600000</v>
      </c>
      <c r="M113" s="69">
        <v>463980</v>
      </c>
      <c r="N113" s="91" t="s">
        <v>22</v>
      </c>
      <c r="O113" s="91" t="s">
        <v>23</v>
      </c>
      <c r="P113" s="102">
        <v>5017.36454040494</v>
      </c>
      <c r="Q113" s="89"/>
      <c r="R113" s="89"/>
    </row>
    <row r="114" ht="15" spans="1:18">
      <c r="A114" s="40">
        <v>12</v>
      </c>
      <c r="B114" s="41" t="s">
        <v>26</v>
      </c>
      <c r="C114" s="42" t="s">
        <v>31</v>
      </c>
      <c r="D114" s="43">
        <v>15</v>
      </c>
      <c r="E114" s="41" t="s">
        <v>21</v>
      </c>
      <c r="F114" s="43">
        <v>3</v>
      </c>
      <c r="G114" s="44">
        <f t="shared" si="11"/>
        <v>105.45</v>
      </c>
      <c r="H114" s="45">
        <v>19.05</v>
      </c>
      <c r="I114" s="45">
        <v>86.4</v>
      </c>
      <c r="J114" s="44">
        <f t="shared" si="12"/>
        <v>6230.40189663348</v>
      </c>
      <c r="K114" s="44">
        <f t="shared" si="13"/>
        <v>7604.11898148148</v>
      </c>
      <c r="L114" s="79">
        <v>656995.88</v>
      </c>
      <c r="M114" s="44"/>
      <c r="N114" s="80" t="s">
        <v>22</v>
      </c>
      <c r="O114" s="80" t="s">
        <v>23</v>
      </c>
      <c r="P114" s="97">
        <f>P112/P113</f>
        <v>1.27187838409617</v>
      </c>
      <c r="Q114" s="89"/>
      <c r="R114" s="89"/>
    </row>
    <row r="115" ht="15" spans="1:18">
      <c r="A115" s="40">
        <v>13</v>
      </c>
      <c r="B115" s="41" t="s">
        <v>26</v>
      </c>
      <c r="C115" s="42" t="s">
        <v>32</v>
      </c>
      <c r="D115" s="43">
        <v>5</v>
      </c>
      <c r="E115" s="41" t="s">
        <v>21</v>
      </c>
      <c r="F115" s="43">
        <v>3</v>
      </c>
      <c r="G115" s="44">
        <f t="shared" si="11"/>
        <v>105.45</v>
      </c>
      <c r="H115" s="45">
        <v>19.04</v>
      </c>
      <c r="I115" s="45">
        <v>86.41</v>
      </c>
      <c r="J115" s="44">
        <f t="shared" si="12"/>
        <v>6219.05376955903</v>
      </c>
      <c r="K115" s="44">
        <f t="shared" si="13"/>
        <v>7589.39034833931</v>
      </c>
      <c r="L115" s="83">
        <v>655799.22</v>
      </c>
      <c r="M115" s="44"/>
      <c r="N115" s="80" t="s">
        <v>22</v>
      </c>
      <c r="O115" s="80" t="s">
        <v>23</v>
      </c>
      <c r="P115" s="89"/>
      <c r="Q115" s="89"/>
      <c r="R115" s="89"/>
    </row>
    <row r="116" ht="15" spans="1:18">
      <c r="A116" s="40">
        <v>14</v>
      </c>
      <c r="B116" s="66" t="s">
        <v>26</v>
      </c>
      <c r="C116" s="67" t="s">
        <v>50</v>
      </c>
      <c r="D116" s="68">
        <v>9</v>
      </c>
      <c r="E116" s="66" t="s">
        <v>21</v>
      </c>
      <c r="F116" s="68">
        <v>3</v>
      </c>
      <c r="G116" s="69">
        <f t="shared" si="11"/>
        <v>105.45</v>
      </c>
      <c r="H116" s="70">
        <v>19.04</v>
      </c>
      <c r="I116" s="70">
        <v>86.41</v>
      </c>
      <c r="J116" s="69">
        <f t="shared" si="12"/>
        <v>5026.07871028924</v>
      </c>
      <c r="K116" s="69">
        <f t="shared" si="13"/>
        <v>6133.54935771323</v>
      </c>
      <c r="L116" s="95">
        <v>530000</v>
      </c>
      <c r="M116" s="69"/>
      <c r="N116" s="91" t="s">
        <v>22</v>
      </c>
      <c r="O116" s="91" t="s">
        <v>23</v>
      </c>
      <c r="P116" s="89"/>
      <c r="Q116" s="89"/>
      <c r="R116" s="89"/>
    </row>
    <row r="117" ht="15" spans="1:18">
      <c r="A117" s="40">
        <v>15</v>
      </c>
      <c r="B117" s="41" t="s">
        <v>33</v>
      </c>
      <c r="C117" s="42" t="s">
        <v>34</v>
      </c>
      <c r="D117" s="43">
        <v>5</v>
      </c>
      <c r="E117" s="41" t="s">
        <v>21</v>
      </c>
      <c r="F117" s="43">
        <v>3</v>
      </c>
      <c r="G117" s="44">
        <f t="shared" si="11"/>
        <v>111.6</v>
      </c>
      <c r="H117" s="45">
        <v>20.7</v>
      </c>
      <c r="I117" s="45">
        <v>90.9</v>
      </c>
      <c r="J117" s="44">
        <f t="shared" si="12"/>
        <v>6329.87930107527</v>
      </c>
      <c r="K117" s="44">
        <f t="shared" si="13"/>
        <v>7771.33696369637</v>
      </c>
      <c r="L117" s="79">
        <v>706414.53</v>
      </c>
      <c r="M117" s="44"/>
      <c r="N117" s="80" t="s">
        <v>22</v>
      </c>
      <c r="O117" s="80" t="s">
        <v>23</v>
      </c>
      <c r="P117" s="89"/>
      <c r="Q117" s="89"/>
      <c r="R117" s="89"/>
    </row>
    <row r="118" ht="15" spans="1:18">
      <c r="A118" s="40">
        <v>16</v>
      </c>
      <c r="B118" s="41" t="s">
        <v>33</v>
      </c>
      <c r="C118" s="42" t="s">
        <v>35</v>
      </c>
      <c r="D118" s="43">
        <v>15</v>
      </c>
      <c r="E118" s="41" t="s">
        <v>21</v>
      </c>
      <c r="F118" s="43">
        <v>3</v>
      </c>
      <c r="G118" s="44">
        <f t="shared" si="11"/>
        <v>98.06</v>
      </c>
      <c r="H118" s="45">
        <v>18.19</v>
      </c>
      <c r="I118" s="45">
        <v>79.87</v>
      </c>
      <c r="J118" s="44">
        <f t="shared" si="12"/>
        <v>6329.75688354069</v>
      </c>
      <c r="K118" s="44">
        <f t="shared" si="13"/>
        <v>7771.32790785026</v>
      </c>
      <c r="L118" s="79">
        <v>620695.96</v>
      </c>
      <c r="M118" s="44"/>
      <c r="N118" s="80" t="s">
        <v>22</v>
      </c>
      <c r="O118" s="80" t="s">
        <v>23</v>
      </c>
      <c r="P118" s="89"/>
      <c r="Q118" s="89"/>
      <c r="R118" s="89"/>
    </row>
    <row r="119" ht="15" spans="1:18">
      <c r="A119" s="40">
        <v>17</v>
      </c>
      <c r="B119" s="41" t="s">
        <v>33</v>
      </c>
      <c r="C119" s="42" t="s">
        <v>36</v>
      </c>
      <c r="D119" s="43">
        <v>5</v>
      </c>
      <c r="E119" s="41" t="s">
        <v>21</v>
      </c>
      <c r="F119" s="43">
        <v>3</v>
      </c>
      <c r="G119" s="44">
        <f t="shared" si="11"/>
        <v>98.24</v>
      </c>
      <c r="H119" s="45">
        <v>18.22</v>
      </c>
      <c r="I119" s="45">
        <v>80.02</v>
      </c>
      <c r="J119" s="44">
        <f t="shared" si="12"/>
        <v>6381.47750407166</v>
      </c>
      <c r="K119" s="44">
        <f t="shared" si="13"/>
        <v>7834.49575106223</v>
      </c>
      <c r="L119" s="79">
        <v>626916.35</v>
      </c>
      <c r="M119" s="44"/>
      <c r="N119" s="80" t="s">
        <v>22</v>
      </c>
      <c r="O119" s="80" t="s">
        <v>23</v>
      </c>
      <c r="P119" s="89"/>
      <c r="Q119" s="89"/>
      <c r="R119" s="89"/>
    </row>
    <row r="120" ht="15.75" spans="1:18">
      <c r="A120" s="52" t="s">
        <v>37</v>
      </c>
      <c r="B120" s="52"/>
      <c r="C120" s="52"/>
      <c r="D120" s="52"/>
      <c r="E120" s="52"/>
      <c r="F120" s="53"/>
      <c r="G120" s="54">
        <f t="shared" si="11"/>
        <v>1748.09</v>
      </c>
      <c r="H120" s="55">
        <f>SUM(H103:H119)</f>
        <v>320.25</v>
      </c>
      <c r="I120" s="84">
        <f>SUM(I103:I119)</f>
        <v>1427.84</v>
      </c>
      <c r="J120" s="85">
        <f t="shared" si="12"/>
        <v>5988.11884971597</v>
      </c>
      <c r="K120" s="86">
        <f t="shared" si="13"/>
        <v>7331.19304683998</v>
      </c>
      <c r="L120" s="85">
        <f>SUM(L103:L119)</f>
        <v>10467770.68</v>
      </c>
      <c r="M120" s="54"/>
      <c r="N120" s="87"/>
      <c r="O120" s="87"/>
      <c r="P120" s="89"/>
      <c r="Q120" s="89"/>
      <c r="R120" s="89"/>
    </row>
    <row r="121" ht="34" customHeight="1" spans="1:19">
      <c r="A121" s="56" t="s">
        <v>58</v>
      </c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88"/>
      <c r="P121" s="101">
        <v>6039.52</v>
      </c>
      <c r="Q121" s="103" t="s">
        <v>56</v>
      </c>
      <c r="R121" s="101">
        <v>5738</v>
      </c>
      <c r="S121" s="104"/>
    </row>
    <row r="122" spans="1:18">
      <c r="A122" s="58" t="s">
        <v>39</v>
      </c>
      <c r="B122" s="59"/>
      <c r="C122" s="59"/>
      <c r="D122" s="59"/>
      <c r="E122" s="59"/>
      <c r="F122" s="59"/>
      <c r="G122" s="59"/>
      <c r="H122" s="59"/>
      <c r="I122" s="59"/>
      <c r="J122" s="59"/>
      <c r="K122" s="59"/>
      <c r="L122" s="59"/>
      <c r="M122" s="59"/>
      <c r="N122" s="59"/>
      <c r="O122" s="59"/>
      <c r="P122" s="89"/>
      <c r="Q122" s="89"/>
      <c r="R122" s="89"/>
    </row>
    <row r="123" spans="1:18">
      <c r="A123" s="60" t="s">
        <v>40</v>
      </c>
      <c r="B123" s="60"/>
      <c r="C123" s="60"/>
      <c r="D123" s="60"/>
      <c r="E123" s="60"/>
      <c r="F123" s="60"/>
      <c r="G123" s="60"/>
      <c r="H123" s="60"/>
      <c r="I123" s="60"/>
      <c r="J123" s="60"/>
      <c r="K123" s="60" t="s">
        <v>41</v>
      </c>
      <c r="L123" s="60"/>
      <c r="M123" s="60"/>
      <c r="N123" s="61"/>
      <c r="O123" s="61"/>
      <c r="P123" s="89"/>
      <c r="Q123" s="89"/>
      <c r="R123" s="89"/>
    </row>
    <row r="124" spans="1:18">
      <c r="A124" s="60" t="s">
        <v>42</v>
      </c>
      <c r="B124" s="60"/>
      <c r="C124" s="60"/>
      <c r="D124" s="60"/>
      <c r="E124" s="60"/>
      <c r="F124" s="61"/>
      <c r="G124" s="61"/>
      <c r="H124" s="61"/>
      <c r="I124" s="61"/>
      <c r="J124" s="61"/>
      <c r="K124" s="60" t="s">
        <v>43</v>
      </c>
      <c r="L124" s="60"/>
      <c r="M124" s="60"/>
      <c r="N124" s="61"/>
      <c r="O124" s="61"/>
      <c r="P124" s="89"/>
      <c r="Q124" s="89"/>
      <c r="R124" s="89"/>
    </row>
    <row r="125" ht="14.25" spans="1:18">
      <c r="A125" s="60" t="s">
        <v>44</v>
      </c>
      <c r="B125" s="60"/>
      <c r="C125" s="60"/>
      <c r="D125" s="60"/>
      <c r="E125" s="60"/>
      <c r="F125" s="62"/>
      <c r="G125" s="62"/>
      <c r="H125" s="62"/>
      <c r="I125" s="62"/>
      <c r="J125" s="62"/>
      <c r="K125" s="62"/>
      <c r="L125" s="62"/>
      <c r="M125" s="62"/>
      <c r="N125" s="62"/>
      <c r="O125" s="62"/>
      <c r="P125" s="89"/>
      <c r="Q125" s="89"/>
      <c r="R125" s="89"/>
    </row>
    <row r="128" ht="20.25" spans="1:15">
      <c r="A128" s="63" t="s">
        <v>0</v>
      </c>
      <c r="B128" s="63"/>
      <c r="C128" s="64"/>
      <c r="D128" s="64"/>
      <c r="E128" s="64"/>
      <c r="F128" s="64"/>
      <c r="G128" s="64"/>
      <c r="H128" s="64"/>
      <c r="I128" s="64"/>
      <c r="J128" s="64"/>
      <c r="K128" s="64"/>
      <c r="L128" s="64"/>
      <c r="M128" s="64"/>
      <c r="N128" s="64"/>
      <c r="O128" s="64"/>
    </row>
    <row r="129" ht="25.5" spans="1:15">
      <c r="A129" s="65" t="s">
        <v>1</v>
      </c>
      <c r="B129" s="65"/>
      <c r="C129" s="65"/>
      <c r="D129" s="65"/>
      <c r="E129" s="65"/>
      <c r="F129" s="65"/>
      <c r="G129" s="65"/>
      <c r="H129" s="65"/>
      <c r="I129" s="65"/>
      <c r="J129" s="65"/>
      <c r="K129" s="65"/>
      <c r="L129" s="65"/>
      <c r="M129" s="65"/>
      <c r="N129" s="65"/>
      <c r="O129" s="65"/>
    </row>
    <row r="130" ht="14.25" spans="1:18">
      <c r="A130" s="37" t="s">
        <v>2</v>
      </c>
      <c r="B130" s="37"/>
      <c r="C130" s="37"/>
      <c r="D130" s="37"/>
      <c r="E130" s="37"/>
      <c r="F130" s="37"/>
      <c r="G130" s="37"/>
      <c r="H130" s="37"/>
      <c r="I130" s="37" t="s">
        <v>3</v>
      </c>
      <c r="J130" s="37"/>
      <c r="K130" s="37"/>
      <c r="L130" s="64"/>
      <c r="M130" s="37"/>
      <c r="N130" s="76"/>
      <c r="O130" s="76"/>
      <c r="P130" s="89">
        <v>2025.8</v>
      </c>
      <c r="Q130" s="89"/>
      <c r="R130" s="89"/>
    </row>
    <row r="131" spans="1:18">
      <c r="A131" s="38" t="s">
        <v>4</v>
      </c>
      <c r="B131" s="39" t="s">
        <v>5</v>
      </c>
      <c r="C131" s="39" t="s">
        <v>6</v>
      </c>
      <c r="D131" s="39" t="s">
        <v>7</v>
      </c>
      <c r="E131" s="39" t="s">
        <v>8</v>
      </c>
      <c r="F131" s="39" t="s">
        <v>9</v>
      </c>
      <c r="G131" s="39" t="s">
        <v>10</v>
      </c>
      <c r="H131" s="39" t="s">
        <v>11</v>
      </c>
      <c r="I131" s="77" t="s">
        <v>12</v>
      </c>
      <c r="J131" s="39" t="s">
        <v>13</v>
      </c>
      <c r="K131" s="39" t="s">
        <v>14</v>
      </c>
      <c r="L131" s="77" t="s">
        <v>15</v>
      </c>
      <c r="M131" s="77" t="s">
        <v>16</v>
      </c>
      <c r="N131" s="39" t="s">
        <v>17</v>
      </c>
      <c r="O131" s="38" t="s">
        <v>18</v>
      </c>
      <c r="P131" s="89"/>
      <c r="Q131" s="89"/>
      <c r="R131" s="89"/>
    </row>
    <row r="132" spans="1:18">
      <c r="A132" s="38"/>
      <c r="B132" s="39"/>
      <c r="C132" s="39"/>
      <c r="D132" s="39"/>
      <c r="E132" s="39"/>
      <c r="F132" s="39"/>
      <c r="G132" s="39"/>
      <c r="H132" s="39"/>
      <c r="I132" s="78"/>
      <c r="J132" s="39"/>
      <c r="K132" s="39"/>
      <c r="L132" s="78"/>
      <c r="M132" s="78"/>
      <c r="N132" s="39"/>
      <c r="O132" s="38"/>
      <c r="P132" s="89"/>
      <c r="Q132" s="89"/>
      <c r="R132" s="89"/>
    </row>
    <row r="133" ht="15" spans="1:18">
      <c r="A133" s="40">
        <v>1</v>
      </c>
      <c r="B133" s="41" t="s">
        <v>19</v>
      </c>
      <c r="C133" s="42" t="s">
        <v>20</v>
      </c>
      <c r="D133" s="43">
        <v>15</v>
      </c>
      <c r="E133" s="41" t="s">
        <v>21</v>
      </c>
      <c r="F133" s="43">
        <v>3</v>
      </c>
      <c r="G133" s="44">
        <f t="shared" ref="G133:G150" si="14">H133+I133</f>
        <v>85.09</v>
      </c>
      <c r="H133" s="45">
        <v>15.8</v>
      </c>
      <c r="I133" s="45">
        <v>69.29</v>
      </c>
      <c r="J133" s="44">
        <f t="shared" ref="J133:J150" si="15">L133/G133</f>
        <v>6252.20695733929</v>
      </c>
      <c r="K133" s="44">
        <f t="shared" ref="K133:K150" si="16">L133/I133</f>
        <v>7677.87978063213</v>
      </c>
      <c r="L133" s="79">
        <v>532000.29</v>
      </c>
      <c r="M133" s="44"/>
      <c r="N133" s="80" t="s">
        <v>22</v>
      </c>
      <c r="O133" s="80" t="s">
        <v>23</v>
      </c>
      <c r="P133" s="89"/>
      <c r="Q133" s="89"/>
      <c r="R133" s="89"/>
    </row>
    <row r="134" ht="15" spans="1:18">
      <c r="A134" s="40">
        <v>2</v>
      </c>
      <c r="B134" s="71" t="s">
        <v>19</v>
      </c>
      <c r="C134" s="72" t="s">
        <v>24</v>
      </c>
      <c r="D134" s="73">
        <v>5</v>
      </c>
      <c r="E134" s="71" t="s">
        <v>21</v>
      </c>
      <c r="F134" s="73">
        <v>3</v>
      </c>
      <c r="G134" s="74">
        <f t="shared" si="14"/>
        <v>98.26</v>
      </c>
      <c r="H134" s="75">
        <v>18.24</v>
      </c>
      <c r="I134" s="75">
        <v>80.02</v>
      </c>
      <c r="J134" s="74">
        <f t="shared" si="15"/>
        <v>5699.16547934053</v>
      </c>
      <c r="K134" s="74">
        <f t="shared" si="16"/>
        <v>6998.25043739065</v>
      </c>
      <c r="L134" s="92">
        <v>560000</v>
      </c>
      <c r="M134" s="74"/>
      <c r="N134" s="93" t="s">
        <v>22</v>
      </c>
      <c r="O134" s="93" t="s">
        <v>23</v>
      </c>
      <c r="P134" s="89"/>
      <c r="Q134" s="89"/>
      <c r="R134" s="89"/>
    </row>
    <row r="135" ht="15" spans="1:18">
      <c r="A135" s="40">
        <v>3</v>
      </c>
      <c r="B135" s="71" t="s">
        <v>19</v>
      </c>
      <c r="C135" s="72" t="s">
        <v>46</v>
      </c>
      <c r="D135" s="73">
        <v>10</v>
      </c>
      <c r="E135" s="71" t="s">
        <v>21</v>
      </c>
      <c r="F135" s="73">
        <v>3</v>
      </c>
      <c r="G135" s="74">
        <f t="shared" si="14"/>
        <v>98.26</v>
      </c>
      <c r="H135" s="75">
        <v>18.24</v>
      </c>
      <c r="I135" s="75">
        <v>80.02</v>
      </c>
      <c r="J135" s="74">
        <f t="shared" si="15"/>
        <v>5984.12375330755</v>
      </c>
      <c r="K135" s="74">
        <f t="shared" si="16"/>
        <v>7348.16295926019</v>
      </c>
      <c r="L135" s="92">
        <v>588000</v>
      </c>
      <c r="M135" s="74"/>
      <c r="N135" s="93" t="s">
        <v>22</v>
      </c>
      <c r="O135" s="93" t="s">
        <v>23</v>
      </c>
      <c r="P135" s="89"/>
      <c r="Q135" s="89"/>
      <c r="R135" s="89"/>
    </row>
    <row r="136" ht="15" spans="1:18">
      <c r="A136" s="40">
        <v>4</v>
      </c>
      <c r="B136" s="41" t="s">
        <v>19</v>
      </c>
      <c r="C136" s="42" t="s">
        <v>47</v>
      </c>
      <c r="D136" s="43">
        <v>15</v>
      </c>
      <c r="E136" s="41" t="s">
        <v>21</v>
      </c>
      <c r="F136" s="43">
        <v>3</v>
      </c>
      <c r="G136" s="44">
        <f t="shared" si="14"/>
        <v>98.26</v>
      </c>
      <c r="H136" s="45">
        <v>18.24</v>
      </c>
      <c r="I136" s="45">
        <v>80.02</v>
      </c>
      <c r="J136" s="44">
        <f t="shared" si="15"/>
        <v>6292.47811927539</v>
      </c>
      <c r="K136" s="44">
        <f t="shared" si="16"/>
        <v>7726.80454886278</v>
      </c>
      <c r="L136" s="79">
        <v>618298.9</v>
      </c>
      <c r="M136" s="44"/>
      <c r="N136" s="80" t="s">
        <v>22</v>
      </c>
      <c r="O136" s="80" t="s">
        <v>23</v>
      </c>
      <c r="P136" s="89"/>
      <c r="Q136" s="89"/>
      <c r="R136" s="89"/>
    </row>
    <row r="137" ht="15" spans="1:18">
      <c r="A137" s="40">
        <v>5</v>
      </c>
      <c r="B137" s="47" t="s">
        <v>19</v>
      </c>
      <c r="C137" s="48" t="s">
        <v>25</v>
      </c>
      <c r="D137" s="49">
        <v>5</v>
      </c>
      <c r="E137" s="47" t="s">
        <v>21</v>
      </c>
      <c r="F137" s="49">
        <v>3</v>
      </c>
      <c r="G137" s="50">
        <f t="shared" si="14"/>
        <v>111.62</v>
      </c>
      <c r="H137" s="51">
        <v>20.72</v>
      </c>
      <c r="I137" s="51">
        <v>90.9</v>
      </c>
      <c r="J137" s="50">
        <f t="shared" si="15"/>
        <v>5017.36454040494</v>
      </c>
      <c r="K137" s="50">
        <f t="shared" si="16"/>
        <v>6161.03663366337</v>
      </c>
      <c r="L137" s="81">
        <v>560038.23</v>
      </c>
      <c r="M137" s="50"/>
      <c r="N137" s="82" t="s">
        <v>22</v>
      </c>
      <c r="O137" s="82" t="s">
        <v>23</v>
      </c>
      <c r="P137" s="89"/>
      <c r="Q137" s="89"/>
      <c r="R137" s="89"/>
    </row>
    <row r="138" ht="15" spans="1:18">
      <c r="A138" s="40">
        <v>6</v>
      </c>
      <c r="B138" s="41" t="s">
        <v>19</v>
      </c>
      <c r="C138" s="42" t="s">
        <v>48</v>
      </c>
      <c r="D138" s="43">
        <v>10</v>
      </c>
      <c r="E138" s="41" t="s">
        <v>21</v>
      </c>
      <c r="F138" s="43">
        <v>3</v>
      </c>
      <c r="G138" s="44">
        <f t="shared" si="14"/>
        <v>111.62</v>
      </c>
      <c r="H138" s="45">
        <v>20.72</v>
      </c>
      <c r="I138" s="45">
        <v>90.9</v>
      </c>
      <c r="J138" s="44">
        <f t="shared" si="15"/>
        <v>5196.201397599</v>
      </c>
      <c r="K138" s="44">
        <f t="shared" si="16"/>
        <v>6380.63806380638</v>
      </c>
      <c r="L138" s="105">
        <v>580000</v>
      </c>
      <c r="M138" s="44"/>
      <c r="N138" s="80" t="s">
        <v>22</v>
      </c>
      <c r="O138" s="80" t="s">
        <v>23</v>
      </c>
      <c r="P138" s="89"/>
      <c r="Q138" s="89"/>
      <c r="R138" s="89"/>
    </row>
    <row r="139" ht="15" spans="1:18">
      <c r="A139" s="40">
        <v>7</v>
      </c>
      <c r="B139" s="41" t="s">
        <v>26</v>
      </c>
      <c r="C139" s="42" t="s">
        <v>27</v>
      </c>
      <c r="D139" s="43">
        <v>5</v>
      </c>
      <c r="E139" s="41" t="s">
        <v>21</v>
      </c>
      <c r="F139" s="43">
        <v>3</v>
      </c>
      <c r="G139" s="44">
        <f t="shared" si="14"/>
        <v>103.6</v>
      </c>
      <c r="H139" s="45">
        <v>18.71</v>
      </c>
      <c r="I139" s="45">
        <v>84.89</v>
      </c>
      <c r="J139" s="44">
        <f t="shared" si="15"/>
        <v>6081.08581081081</v>
      </c>
      <c r="K139" s="44">
        <f t="shared" si="16"/>
        <v>7421.37460242667</v>
      </c>
      <c r="L139" s="79">
        <v>630000.49</v>
      </c>
      <c r="M139" s="44"/>
      <c r="N139" s="80" t="s">
        <v>22</v>
      </c>
      <c r="O139" s="80" t="s">
        <v>23</v>
      </c>
      <c r="P139" s="89"/>
      <c r="Q139" s="89"/>
      <c r="R139" s="89"/>
    </row>
    <row r="140" ht="15" spans="1:18">
      <c r="A140" s="40">
        <v>8</v>
      </c>
      <c r="B140" s="41" t="s">
        <v>26</v>
      </c>
      <c r="C140" s="42" t="s">
        <v>28</v>
      </c>
      <c r="D140" s="43">
        <v>15</v>
      </c>
      <c r="E140" s="41" t="s">
        <v>21</v>
      </c>
      <c r="F140" s="43">
        <v>3</v>
      </c>
      <c r="G140" s="44">
        <f t="shared" si="14"/>
        <v>103.6</v>
      </c>
      <c r="H140" s="45">
        <v>18.71</v>
      </c>
      <c r="I140" s="45">
        <v>84.89</v>
      </c>
      <c r="J140" s="44">
        <f t="shared" si="15"/>
        <v>6208.97693050193</v>
      </c>
      <c r="K140" s="44">
        <f t="shared" si="16"/>
        <v>7577.45329249617</v>
      </c>
      <c r="L140" s="79">
        <v>643250.01</v>
      </c>
      <c r="M140" s="44"/>
      <c r="N140" s="80" t="s">
        <v>22</v>
      </c>
      <c r="O140" s="80" t="s">
        <v>23</v>
      </c>
      <c r="P140" s="89"/>
      <c r="Q140" s="89"/>
      <c r="R140" s="89"/>
    </row>
    <row r="141" ht="15" spans="1:18">
      <c r="A141" s="40">
        <v>9</v>
      </c>
      <c r="B141" s="71" t="s">
        <v>26</v>
      </c>
      <c r="C141" s="72" t="s">
        <v>29</v>
      </c>
      <c r="D141" s="73">
        <v>5</v>
      </c>
      <c r="E141" s="71" t="s">
        <v>21</v>
      </c>
      <c r="F141" s="73">
        <v>3</v>
      </c>
      <c r="G141" s="74">
        <f t="shared" si="14"/>
        <v>104.04</v>
      </c>
      <c r="H141" s="75">
        <v>18.79</v>
      </c>
      <c r="I141" s="75">
        <v>85.25</v>
      </c>
      <c r="J141" s="74">
        <f t="shared" si="15"/>
        <v>5651.67243367935</v>
      </c>
      <c r="K141" s="74">
        <f t="shared" si="16"/>
        <v>6897.36070381232</v>
      </c>
      <c r="L141" s="92">
        <v>588000</v>
      </c>
      <c r="M141" s="74"/>
      <c r="N141" s="93" t="s">
        <v>22</v>
      </c>
      <c r="O141" s="93" t="s">
        <v>23</v>
      </c>
      <c r="P141" s="89"/>
      <c r="Q141" s="89"/>
      <c r="R141" s="89"/>
    </row>
    <row r="142" ht="15" spans="1:18">
      <c r="A142" s="40">
        <v>10</v>
      </c>
      <c r="B142" s="41" t="s">
        <v>26</v>
      </c>
      <c r="C142" s="42" t="s">
        <v>30</v>
      </c>
      <c r="D142" s="43">
        <v>15</v>
      </c>
      <c r="E142" s="41" t="s">
        <v>21</v>
      </c>
      <c r="F142" s="43">
        <v>3</v>
      </c>
      <c r="G142" s="44">
        <f t="shared" si="14"/>
        <v>104.04</v>
      </c>
      <c r="H142" s="45">
        <v>18.79</v>
      </c>
      <c r="I142" s="45">
        <v>85.25</v>
      </c>
      <c r="J142" s="44">
        <f t="shared" si="15"/>
        <v>6265.48010380623</v>
      </c>
      <c r="K142" s="44">
        <f t="shared" si="16"/>
        <v>7646.45806451613</v>
      </c>
      <c r="L142" s="79">
        <v>651860.55</v>
      </c>
      <c r="M142" s="44"/>
      <c r="N142" s="80" t="s">
        <v>22</v>
      </c>
      <c r="O142" s="80" t="s">
        <v>23</v>
      </c>
      <c r="P142" s="97">
        <v>6309.36120742403</v>
      </c>
      <c r="Q142" s="89"/>
      <c r="R142" s="89"/>
    </row>
    <row r="143" ht="15" spans="1:18">
      <c r="A143" s="40">
        <v>11</v>
      </c>
      <c r="B143" s="66" t="s">
        <v>26</v>
      </c>
      <c r="C143" s="67" t="s">
        <v>49</v>
      </c>
      <c r="D143" s="68">
        <v>5</v>
      </c>
      <c r="E143" s="66" t="s">
        <v>21</v>
      </c>
      <c r="F143" s="68">
        <v>3</v>
      </c>
      <c r="G143" s="69">
        <f t="shared" si="14"/>
        <v>105.45</v>
      </c>
      <c r="H143" s="70">
        <v>19.05</v>
      </c>
      <c r="I143" s="70">
        <v>86.4</v>
      </c>
      <c r="J143" s="69">
        <f t="shared" si="15"/>
        <v>5120.91038406828</v>
      </c>
      <c r="K143" s="69">
        <f t="shared" si="16"/>
        <v>6250</v>
      </c>
      <c r="L143" s="90">
        <v>540000</v>
      </c>
      <c r="M143" s="69"/>
      <c r="N143" s="91" t="s">
        <v>22</v>
      </c>
      <c r="O143" s="91" t="s">
        <v>23</v>
      </c>
      <c r="P143" s="102">
        <v>5017.36454040494</v>
      </c>
      <c r="Q143" s="89"/>
      <c r="R143" s="89"/>
    </row>
    <row r="144" ht="15" spans="1:18">
      <c r="A144" s="40">
        <v>12</v>
      </c>
      <c r="B144" s="41" t="s">
        <v>26</v>
      </c>
      <c r="C144" s="42" t="s">
        <v>31</v>
      </c>
      <c r="D144" s="43">
        <v>15</v>
      </c>
      <c r="E144" s="41" t="s">
        <v>21</v>
      </c>
      <c r="F144" s="43">
        <v>3</v>
      </c>
      <c r="G144" s="44">
        <f t="shared" si="14"/>
        <v>105.45</v>
      </c>
      <c r="H144" s="45">
        <v>19.05</v>
      </c>
      <c r="I144" s="45">
        <v>86.4</v>
      </c>
      <c r="J144" s="44">
        <f t="shared" si="15"/>
        <v>6230.40189663348</v>
      </c>
      <c r="K144" s="44">
        <f t="shared" si="16"/>
        <v>7604.11898148148</v>
      </c>
      <c r="L144" s="79">
        <v>656995.88</v>
      </c>
      <c r="M144" s="44"/>
      <c r="N144" s="80" t="s">
        <v>22</v>
      </c>
      <c r="O144" s="80" t="s">
        <v>23</v>
      </c>
      <c r="P144" s="97">
        <f>P142/P143</f>
        <v>1.25750504206234</v>
      </c>
      <c r="Q144" s="89"/>
      <c r="R144" s="89"/>
    </row>
    <row r="145" ht="15" spans="1:18">
      <c r="A145" s="40">
        <v>13</v>
      </c>
      <c r="B145" s="41" t="s">
        <v>26</v>
      </c>
      <c r="C145" s="42" t="s">
        <v>32</v>
      </c>
      <c r="D145" s="43">
        <v>5</v>
      </c>
      <c r="E145" s="41" t="s">
        <v>21</v>
      </c>
      <c r="F145" s="43">
        <v>3</v>
      </c>
      <c r="G145" s="44">
        <f t="shared" si="14"/>
        <v>105.45</v>
      </c>
      <c r="H145" s="45">
        <v>19.04</v>
      </c>
      <c r="I145" s="45">
        <v>86.41</v>
      </c>
      <c r="J145" s="44">
        <f t="shared" si="15"/>
        <v>6219.05376955903</v>
      </c>
      <c r="K145" s="44">
        <f t="shared" si="16"/>
        <v>7589.39034833931</v>
      </c>
      <c r="L145" s="83">
        <v>655799.22</v>
      </c>
      <c r="M145" s="44"/>
      <c r="N145" s="80" t="s">
        <v>22</v>
      </c>
      <c r="O145" s="80" t="s">
        <v>23</v>
      </c>
      <c r="P145" s="89"/>
      <c r="Q145" s="89"/>
      <c r="R145" s="89"/>
    </row>
    <row r="146" ht="15" spans="1:18">
      <c r="A146" s="40">
        <v>14</v>
      </c>
      <c r="B146" s="41" t="s">
        <v>33</v>
      </c>
      <c r="C146" s="42" t="s">
        <v>34</v>
      </c>
      <c r="D146" s="43">
        <v>5</v>
      </c>
      <c r="E146" s="41" t="s">
        <v>21</v>
      </c>
      <c r="F146" s="43">
        <v>3</v>
      </c>
      <c r="G146" s="44">
        <f t="shared" si="14"/>
        <v>111.6</v>
      </c>
      <c r="H146" s="45">
        <v>20.7</v>
      </c>
      <c r="I146" s="45">
        <v>90.9</v>
      </c>
      <c r="J146" s="44">
        <f t="shared" si="15"/>
        <v>6150.66783154122</v>
      </c>
      <c r="K146" s="44">
        <f t="shared" si="16"/>
        <v>7551.31496149615</v>
      </c>
      <c r="L146" s="79">
        <v>686414.53</v>
      </c>
      <c r="M146" s="44"/>
      <c r="N146" s="80" t="s">
        <v>22</v>
      </c>
      <c r="O146" s="80" t="s">
        <v>23</v>
      </c>
      <c r="P146" s="89"/>
      <c r="Q146" s="89"/>
      <c r="R146" s="89"/>
    </row>
    <row r="147" ht="15" spans="1:18">
      <c r="A147" s="40">
        <v>15</v>
      </c>
      <c r="B147" s="41" t="s">
        <v>33</v>
      </c>
      <c r="C147" s="42" t="s">
        <v>35</v>
      </c>
      <c r="D147" s="43">
        <v>15</v>
      </c>
      <c r="E147" s="41" t="s">
        <v>21</v>
      </c>
      <c r="F147" s="43">
        <v>3</v>
      </c>
      <c r="G147" s="44">
        <f t="shared" si="14"/>
        <v>98.06</v>
      </c>
      <c r="H147" s="45">
        <v>18.19</v>
      </c>
      <c r="I147" s="45">
        <v>79.87</v>
      </c>
      <c r="J147" s="44">
        <f t="shared" si="15"/>
        <v>6309.36120742403</v>
      </c>
      <c r="K147" s="44">
        <f t="shared" si="16"/>
        <v>7746.28721672718</v>
      </c>
      <c r="L147" s="79">
        <v>618695.96</v>
      </c>
      <c r="M147" s="44"/>
      <c r="N147" s="80" t="s">
        <v>22</v>
      </c>
      <c r="O147" s="80" t="s">
        <v>23</v>
      </c>
      <c r="P147" s="89"/>
      <c r="Q147" s="89"/>
      <c r="R147" s="89"/>
    </row>
    <row r="148" ht="15" spans="1:18">
      <c r="A148" s="40">
        <v>16</v>
      </c>
      <c r="B148" s="41" t="s">
        <v>33</v>
      </c>
      <c r="C148" s="42" t="s">
        <v>36</v>
      </c>
      <c r="D148" s="43">
        <v>5</v>
      </c>
      <c r="E148" s="41" t="s">
        <v>21</v>
      </c>
      <c r="F148" s="43">
        <v>3</v>
      </c>
      <c r="G148" s="44">
        <f t="shared" si="14"/>
        <v>98.24</v>
      </c>
      <c r="H148" s="45">
        <v>18.22</v>
      </c>
      <c r="I148" s="45">
        <v>80.02</v>
      </c>
      <c r="J148" s="44">
        <f t="shared" si="15"/>
        <v>6279.68597312704</v>
      </c>
      <c r="K148" s="44">
        <f t="shared" si="16"/>
        <v>7709.52699325169</v>
      </c>
      <c r="L148" s="79">
        <v>616916.35</v>
      </c>
      <c r="M148" s="44"/>
      <c r="N148" s="80" t="s">
        <v>22</v>
      </c>
      <c r="O148" s="80" t="s">
        <v>23</v>
      </c>
      <c r="P148" s="89"/>
      <c r="Q148" s="89"/>
      <c r="R148" s="89"/>
    </row>
    <row r="149" ht="15.75" spans="1:18">
      <c r="A149" s="52" t="s">
        <v>37</v>
      </c>
      <c r="B149" s="52"/>
      <c r="C149" s="52"/>
      <c r="D149" s="52"/>
      <c r="E149" s="52"/>
      <c r="F149" s="53"/>
      <c r="G149" s="54">
        <f t="shared" si="14"/>
        <v>1642.64</v>
      </c>
      <c r="H149" s="55">
        <f>SUM(H133:H148)</f>
        <v>301.21</v>
      </c>
      <c r="I149" s="84">
        <f>SUM(I133:I148)</f>
        <v>1341.43</v>
      </c>
      <c r="J149" s="85">
        <f t="shared" si="15"/>
        <v>5921.1211281839</v>
      </c>
      <c r="K149" s="86">
        <f t="shared" si="16"/>
        <v>7250.67309512982</v>
      </c>
      <c r="L149" s="85">
        <f>SUM(L133:L148)</f>
        <v>9726270.41</v>
      </c>
      <c r="M149" s="54"/>
      <c r="N149" s="87"/>
      <c r="O149" s="87"/>
      <c r="P149" s="89"/>
      <c r="Q149" s="89"/>
      <c r="R149" s="89"/>
    </row>
    <row r="150" ht="31" customHeight="1" spans="1:18">
      <c r="A150" s="56" t="s">
        <v>59</v>
      </c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88"/>
      <c r="P150" s="101">
        <v>5988.12</v>
      </c>
      <c r="Q150" s="103" t="s">
        <v>56</v>
      </c>
      <c r="R150" s="101">
        <v>5688.72</v>
      </c>
    </row>
    <row r="151" spans="1:18">
      <c r="A151" s="58" t="s">
        <v>39</v>
      </c>
      <c r="B151" s="59"/>
      <c r="C151" s="59"/>
      <c r="D151" s="59"/>
      <c r="E151" s="59"/>
      <c r="F151" s="59"/>
      <c r="G151" s="59"/>
      <c r="H151" s="59"/>
      <c r="I151" s="59"/>
      <c r="J151" s="59"/>
      <c r="K151" s="59"/>
      <c r="L151" s="59"/>
      <c r="M151" s="59"/>
      <c r="N151" s="59"/>
      <c r="O151" s="59"/>
      <c r="P151" s="89"/>
      <c r="Q151" s="89"/>
      <c r="R151" s="89"/>
    </row>
    <row r="152" spans="1:18">
      <c r="A152" s="60" t="s">
        <v>40</v>
      </c>
      <c r="B152" s="60"/>
      <c r="C152" s="60"/>
      <c r="D152" s="60"/>
      <c r="E152" s="60"/>
      <c r="F152" s="60"/>
      <c r="G152" s="60"/>
      <c r="H152" s="60"/>
      <c r="I152" s="60"/>
      <c r="J152" s="60"/>
      <c r="K152" s="60" t="s">
        <v>41</v>
      </c>
      <c r="L152" s="60"/>
      <c r="M152" s="60"/>
      <c r="N152" s="61"/>
      <c r="O152" s="61"/>
      <c r="P152" s="89"/>
      <c r="Q152" s="89"/>
      <c r="R152" s="89"/>
    </row>
    <row r="153" spans="1:18">
      <c r="A153" s="60" t="s">
        <v>42</v>
      </c>
      <c r="B153" s="60"/>
      <c r="C153" s="60"/>
      <c r="D153" s="60"/>
      <c r="E153" s="60"/>
      <c r="F153" s="61"/>
      <c r="G153" s="61"/>
      <c r="H153" s="61"/>
      <c r="I153" s="61"/>
      <c r="J153" s="61"/>
      <c r="K153" s="60" t="s">
        <v>43</v>
      </c>
      <c r="L153" s="60"/>
      <c r="M153" s="60"/>
      <c r="N153" s="61"/>
      <c r="O153" s="61"/>
      <c r="P153" s="89"/>
      <c r="Q153" s="89"/>
      <c r="R153" s="89"/>
    </row>
    <row r="156" ht="20.25" spans="1:15">
      <c r="A156" s="63" t="s">
        <v>0</v>
      </c>
      <c r="B156" s="63"/>
      <c r="C156" s="64"/>
      <c r="D156" s="64"/>
      <c r="E156" s="64"/>
      <c r="F156" s="64"/>
      <c r="G156" s="64"/>
      <c r="H156" s="64"/>
      <c r="I156" s="64"/>
      <c r="J156" s="64"/>
      <c r="K156" s="64"/>
      <c r="L156" s="64"/>
      <c r="M156" s="64"/>
      <c r="N156" s="64"/>
      <c r="O156" s="64"/>
    </row>
    <row r="157" ht="25.5" spans="1:15">
      <c r="A157" s="65" t="s">
        <v>1</v>
      </c>
      <c r="B157" s="65"/>
      <c r="C157" s="65"/>
      <c r="D157" s="65"/>
      <c r="E157" s="65"/>
      <c r="F157" s="65"/>
      <c r="G157" s="65"/>
      <c r="H157" s="65"/>
      <c r="I157" s="65"/>
      <c r="J157" s="65"/>
      <c r="K157" s="65"/>
      <c r="L157" s="65"/>
      <c r="M157" s="65"/>
      <c r="N157" s="65"/>
      <c r="O157" s="65"/>
    </row>
    <row r="158" ht="14.25" spans="1:18">
      <c r="A158" s="37" t="s">
        <v>2</v>
      </c>
      <c r="B158" s="37"/>
      <c r="C158" s="37"/>
      <c r="D158" s="37"/>
      <c r="E158" s="37"/>
      <c r="F158" s="37"/>
      <c r="G158" s="37"/>
      <c r="H158" s="37"/>
      <c r="I158" s="37" t="s">
        <v>3</v>
      </c>
      <c r="J158" s="37"/>
      <c r="K158" s="37"/>
      <c r="L158" s="64"/>
      <c r="M158" s="37"/>
      <c r="N158" s="76"/>
      <c r="O158" s="76"/>
      <c r="P158" s="89">
        <v>2025.12</v>
      </c>
      <c r="Q158" s="89"/>
      <c r="R158" s="89"/>
    </row>
    <row r="159" spans="1:18">
      <c r="A159" s="38" t="s">
        <v>4</v>
      </c>
      <c r="B159" s="39" t="s">
        <v>5</v>
      </c>
      <c r="C159" s="39" t="s">
        <v>6</v>
      </c>
      <c r="D159" s="39" t="s">
        <v>7</v>
      </c>
      <c r="E159" s="39" t="s">
        <v>8</v>
      </c>
      <c r="F159" s="39" t="s">
        <v>9</v>
      </c>
      <c r="G159" s="39" t="s">
        <v>10</v>
      </c>
      <c r="H159" s="39" t="s">
        <v>11</v>
      </c>
      <c r="I159" s="77" t="s">
        <v>12</v>
      </c>
      <c r="J159" s="39" t="s">
        <v>13</v>
      </c>
      <c r="K159" s="39" t="s">
        <v>14</v>
      </c>
      <c r="L159" s="77" t="s">
        <v>15</v>
      </c>
      <c r="M159" s="77" t="s">
        <v>16</v>
      </c>
      <c r="N159" s="39" t="s">
        <v>17</v>
      </c>
      <c r="O159" s="38" t="s">
        <v>18</v>
      </c>
      <c r="P159" s="89"/>
      <c r="Q159" s="89"/>
      <c r="R159" s="89"/>
    </row>
    <row r="160" spans="1:18">
      <c r="A160" s="38"/>
      <c r="B160" s="39"/>
      <c r="C160" s="39"/>
      <c r="D160" s="39"/>
      <c r="E160" s="39"/>
      <c r="F160" s="39"/>
      <c r="G160" s="39"/>
      <c r="H160" s="39"/>
      <c r="I160" s="78"/>
      <c r="J160" s="39"/>
      <c r="K160" s="39"/>
      <c r="L160" s="78"/>
      <c r="M160" s="78"/>
      <c r="N160" s="39"/>
      <c r="O160" s="38"/>
      <c r="P160" s="89"/>
      <c r="Q160" s="89"/>
      <c r="R160" s="89"/>
    </row>
    <row r="161" ht="15" spans="1:18">
      <c r="A161" s="40">
        <v>1</v>
      </c>
      <c r="B161" s="41" t="s">
        <v>19</v>
      </c>
      <c r="C161" s="42" t="s">
        <v>20</v>
      </c>
      <c r="D161" s="43">
        <v>15</v>
      </c>
      <c r="E161" s="41" t="s">
        <v>21</v>
      </c>
      <c r="F161" s="43">
        <v>3</v>
      </c>
      <c r="G161" s="44">
        <f t="shared" ref="G161:G167" si="17">H161+I161</f>
        <v>85.09</v>
      </c>
      <c r="H161" s="45">
        <v>15.8</v>
      </c>
      <c r="I161" s="45">
        <v>69.29</v>
      </c>
      <c r="J161" s="44">
        <f t="shared" ref="J161:J167" si="18">L161/G161</f>
        <v>6252.20695733929</v>
      </c>
      <c r="K161" s="44">
        <f t="shared" ref="K161:K167" si="19">L161/I161</f>
        <v>7677.87978063213</v>
      </c>
      <c r="L161" s="79">
        <v>532000.29</v>
      </c>
      <c r="M161" s="44"/>
      <c r="N161" s="80" t="s">
        <v>22</v>
      </c>
      <c r="O161" s="80" t="s">
        <v>23</v>
      </c>
      <c r="P161" s="89"/>
      <c r="Q161" s="89"/>
      <c r="R161" s="89"/>
    </row>
    <row r="162" ht="15" spans="1:18">
      <c r="A162" s="40">
        <v>2</v>
      </c>
      <c r="B162" s="71" t="s">
        <v>19</v>
      </c>
      <c r="C162" s="72" t="s">
        <v>24</v>
      </c>
      <c r="D162" s="73">
        <v>5</v>
      </c>
      <c r="E162" s="71" t="s">
        <v>21</v>
      </c>
      <c r="F162" s="73">
        <v>3</v>
      </c>
      <c r="G162" s="74">
        <f t="shared" si="17"/>
        <v>98.26</v>
      </c>
      <c r="H162" s="75">
        <v>18.24</v>
      </c>
      <c r="I162" s="75">
        <v>80.02</v>
      </c>
      <c r="J162" s="74">
        <f t="shared" si="18"/>
        <v>6228.37370242215</v>
      </c>
      <c r="K162" s="74">
        <f t="shared" si="19"/>
        <v>7648.0879780055</v>
      </c>
      <c r="L162" s="92">
        <v>612000</v>
      </c>
      <c r="M162" s="74"/>
      <c r="N162" s="93" t="s">
        <v>22</v>
      </c>
      <c r="O162" s="93" t="s">
        <v>23</v>
      </c>
      <c r="P162" s="89"/>
      <c r="Q162" s="89"/>
      <c r="R162" s="89"/>
    </row>
    <row r="163" ht="15" spans="1:18">
      <c r="A163" s="40">
        <v>3</v>
      </c>
      <c r="B163" s="47" t="s">
        <v>19</v>
      </c>
      <c r="C163" s="48" t="s">
        <v>25</v>
      </c>
      <c r="D163" s="49">
        <v>5</v>
      </c>
      <c r="E163" s="47" t="s">
        <v>21</v>
      </c>
      <c r="F163" s="49">
        <v>3</v>
      </c>
      <c r="G163" s="50">
        <f t="shared" si="17"/>
        <v>111.62</v>
      </c>
      <c r="H163" s="51">
        <v>20.72</v>
      </c>
      <c r="I163" s="51">
        <v>90.9</v>
      </c>
      <c r="J163" s="50">
        <f t="shared" si="18"/>
        <v>5017.36454040494</v>
      </c>
      <c r="K163" s="50">
        <f t="shared" si="19"/>
        <v>6161.03663366337</v>
      </c>
      <c r="L163" s="81">
        <v>560038.23</v>
      </c>
      <c r="M163" s="50"/>
      <c r="N163" s="82" t="s">
        <v>22</v>
      </c>
      <c r="O163" s="82" t="s">
        <v>23</v>
      </c>
      <c r="P163" s="89"/>
      <c r="Q163" s="89"/>
      <c r="R163" s="89"/>
    </row>
    <row r="164" ht="15" spans="1:18">
      <c r="A164" s="40">
        <v>4</v>
      </c>
      <c r="B164" s="41" t="s">
        <v>26</v>
      </c>
      <c r="C164" s="42" t="s">
        <v>27</v>
      </c>
      <c r="D164" s="43">
        <v>5</v>
      </c>
      <c r="E164" s="41" t="s">
        <v>21</v>
      </c>
      <c r="F164" s="43">
        <v>3</v>
      </c>
      <c r="G164" s="44">
        <f t="shared" si="17"/>
        <v>103.6</v>
      </c>
      <c r="H164" s="45">
        <v>18.71</v>
      </c>
      <c r="I164" s="45">
        <v>84.89</v>
      </c>
      <c r="J164" s="44">
        <f t="shared" si="18"/>
        <v>6081.08581081081</v>
      </c>
      <c r="K164" s="44">
        <f t="shared" si="19"/>
        <v>7421.37460242667</v>
      </c>
      <c r="L164" s="79">
        <v>630000.49</v>
      </c>
      <c r="M164" s="44"/>
      <c r="N164" s="80" t="s">
        <v>22</v>
      </c>
      <c r="O164" s="80" t="s">
        <v>23</v>
      </c>
      <c r="P164" s="89"/>
      <c r="Q164" s="89"/>
      <c r="R164" s="89"/>
    </row>
    <row r="165" ht="15" spans="1:18">
      <c r="A165" s="40">
        <v>5</v>
      </c>
      <c r="B165" s="41" t="s">
        <v>26</v>
      </c>
      <c r="C165" s="42" t="s">
        <v>28</v>
      </c>
      <c r="D165" s="43">
        <v>15</v>
      </c>
      <c r="E165" s="41" t="s">
        <v>21</v>
      </c>
      <c r="F165" s="43">
        <v>3</v>
      </c>
      <c r="G165" s="44">
        <f t="shared" si="17"/>
        <v>103.6</v>
      </c>
      <c r="H165" s="45">
        <v>18.71</v>
      </c>
      <c r="I165" s="45">
        <v>84.89</v>
      </c>
      <c r="J165" s="44">
        <f t="shared" si="18"/>
        <v>6112.45183397683</v>
      </c>
      <c r="K165" s="44">
        <f t="shared" si="19"/>
        <v>7459.65378725409</v>
      </c>
      <c r="L165" s="79">
        <v>633250.01</v>
      </c>
      <c r="M165" s="44"/>
      <c r="N165" s="80" t="s">
        <v>22</v>
      </c>
      <c r="O165" s="80" t="s">
        <v>23</v>
      </c>
      <c r="P165" s="89"/>
      <c r="Q165" s="89"/>
      <c r="R165" s="89"/>
    </row>
    <row r="166" ht="15" spans="1:18">
      <c r="A166" s="40">
        <v>6</v>
      </c>
      <c r="B166" s="71" t="s">
        <v>26</v>
      </c>
      <c r="C166" s="72" t="s">
        <v>29</v>
      </c>
      <c r="D166" s="73">
        <v>5</v>
      </c>
      <c r="E166" s="71" t="s">
        <v>21</v>
      </c>
      <c r="F166" s="73">
        <v>3</v>
      </c>
      <c r="G166" s="74">
        <f t="shared" si="17"/>
        <v>104.04</v>
      </c>
      <c r="H166" s="75">
        <v>18.79</v>
      </c>
      <c r="I166" s="75">
        <v>85.25</v>
      </c>
      <c r="J166" s="74">
        <f t="shared" si="18"/>
        <v>5651.67243367935</v>
      </c>
      <c r="K166" s="74">
        <f t="shared" si="19"/>
        <v>6897.36070381232</v>
      </c>
      <c r="L166" s="92">
        <v>588000</v>
      </c>
      <c r="M166" s="74"/>
      <c r="N166" s="93" t="s">
        <v>22</v>
      </c>
      <c r="O166" s="93" t="s">
        <v>23</v>
      </c>
      <c r="P166" s="89"/>
      <c r="Q166" s="89"/>
      <c r="R166" s="89"/>
    </row>
    <row r="167" ht="15" spans="1:18">
      <c r="A167" s="40">
        <v>7</v>
      </c>
      <c r="B167" s="41" t="s">
        <v>26</v>
      </c>
      <c r="C167" s="42" t="s">
        <v>30</v>
      </c>
      <c r="D167" s="43">
        <v>15</v>
      </c>
      <c r="E167" s="41" t="s">
        <v>21</v>
      </c>
      <c r="F167" s="43">
        <v>3</v>
      </c>
      <c r="G167" s="44">
        <f t="shared" si="17"/>
        <v>104.04</v>
      </c>
      <c r="H167" s="45">
        <v>18.79</v>
      </c>
      <c r="I167" s="45">
        <v>85.25</v>
      </c>
      <c r="J167" s="44">
        <f t="shared" si="18"/>
        <v>6159.75153787005</v>
      </c>
      <c r="K167" s="44">
        <f t="shared" si="19"/>
        <v>7517.42580645161</v>
      </c>
      <c r="L167" s="79">
        <v>640860.55</v>
      </c>
      <c r="M167" s="44"/>
      <c r="N167" s="80" t="s">
        <v>22</v>
      </c>
      <c r="O167" s="80" t="s">
        <v>23</v>
      </c>
      <c r="P167" s="89"/>
      <c r="Q167" s="89"/>
      <c r="R167" s="89"/>
    </row>
    <row r="168" ht="15" spans="1:18">
      <c r="A168" s="40">
        <v>8</v>
      </c>
      <c r="B168" s="41" t="s">
        <v>26</v>
      </c>
      <c r="C168" s="42" t="s">
        <v>31</v>
      </c>
      <c r="D168" s="43">
        <v>15</v>
      </c>
      <c r="E168" s="41" t="s">
        <v>21</v>
      </c>
      <c r="F168" s="43">
        <v>3</v>
      </c>
      <c r="G168" s="44">
        <f t="shared" ref="G168:G173" si="20">H168+I168</f>
        <v>105.45</v>
      </c>
      <c r="H168" s="45">
        <v>19.05</v>
      </c>
      <c r="I168" s="45">
        <v>86.4</v>
      </c>
      <c r="J168" s="44">
        <f t="shared" ref="J168:J173" si="21">L168/G168</f>
        <v>6230.40189663348</v>
      </c>
      <c r="K168" s="44">
        <f t="shared" ref="K168:K173" si="22">L168/I168</f>
        <v>7604.11898148148</v>
      </c>
      <c r="L168" s="79">
        <v>656995.88</v>
      </c>
      <c r="M168" s="44"/>
      <c r="N168" s="80" t="s">
        <v>22</v>
      </c>
      <c r="O168" s="80" t="s">
        <v>23</v>
      </c>
      <c r="P168" s="97">
        <v>6309.36120742403</v>
      </c>
      <c r="Q168" s="89"/>
      <c r="R168" s="89"/>
    </row>
    <row r="169" ht="15" spans="1:18">
      <c r="A169" s="40">
        <v>9</v>
      </c>
      <c r="B169" s="41" t="s">
        <v>26</v>
      </c>
      <c r="C169" s="42" t="s">
        <v>32</v>
      </c>
      <c r="D169" s="43">
        <v>5</v>
      </c>
      <c r="E169" s="41" t="s">
        <v>21</v>
      </c>
      <c r="F169" s="43">
        <v>3</v>
      </c>
      <c r="G169" s="44">
        <f t="shared" si="20"/>
        <v>105.45</v>
      </c>
      <c r="H169" s="45">
        <v>19.04</v>
      </c>
      <c r="I169" s="45">
        <v>86.41</v>
      </c>
      <c r="J169" s="44">
        <f t="shared" si="21"/>
        <v>6124.22209577999</v>
      </c>
      <c r="K169" s="44">
        <f t="shared" si="22"/>
        <v>7473.66300196736</v>
      </c>
      <c r="L169" s="83">
        <v>645799.22</v>
      </c>
      <c r="M169" s="44"/>
      <c r="N169" s="80" t="s">
        <v>22</v>
      </c>
      <c r="O169" s="80" t="s">
        <v>23</v>
      </c>
      <c r="P169" s="102">
        <v>5017.36454040494</v>
      </c>
      <c r="Q169" s="89"/>
      <c r="R169" s="89"/>
    </row>
    <row r="170" ht="15" spans="1:18">
      <c r="A170" s="40">
        <v>10</v>
      </c>
      <c r="B170" s="41" t="s">
        <v>33</v>
      </c>
      <c r="C170" s="42" t="s">
        <v>34</v>
      </c>
      <c r="D170" s="43">
        <v>5</v>
      </c>
      <c r="E170" s="41" t="s">
        <v>21</v>
      </c>
      <c r="F170" s="43">
        <v>3</v>
      </c>
      <c r="G170" s="44">
        <f t="shared" si="20"/>
        <v>111.6</v>
      </c>
      <c r="H170" s="45">
        <v>20.7</v>
      </c>
      <c r="I170" s="45">
        <v>90.9</v>
      </c>
      <c r="J170" s="44">
        <f t="shared" si="21"/>
        <v>6150.66783154122</v>
      </c>
      <c r="K170" s="44">
        <f t="shared" si="22"/>
        <v>7551.31496149615</v>
      </c>
      <c r="L170" s="79">
        <v>686414.53</v>
      </c>
      <c r="M170" s="44"/>
      <c r="N170" s="80" t="s">
        <v>22</v>
      </c>
      <c r="O170" s="80" t="s">
        <v>23</v>
      </c>
      <c r="P170" s="97">
        <f>P168/P169</f>
        <v>1.25750504206234</v>
      </c>
      <c r="Q170" s="89"/>
      <c r="R170" s="89"/>
    </row>
    <row r="171" ht="15" spans="1:18">
      <c r="A171" s="40">
        <v>11</v>
      </c>
      <c r="B171" s="41" t="s">
        <v>33</v>
      </c>
      <c r="C171" s="42" t="s">
        <v>35</v>
      </c>
      <c r="D171" s="43">
        <v>15</v>
      </c>
      <c r="E171" s="41" t="s">
        <v>21</v>
      </c>
      <c r="F171" s="43">
        <v>3</v>
      </c>
      <c r="G171" s="44">
        <f t="shared" si="20"/>
        <v>98.06</v>
      </c>
      <c r="H171" s="45">
        <v>18.19</v>
      </c>
      <c r="I171" s="45">
        <v>79.87</v>
      </c>
      <c r="J171" s="44">
        <f t="shared" si="21"/>
        <v>6217.58066489904</v>
      </c>
      <c r="K171" s="44">
        <f t="shared" si="22"/>
        <v>7633.60410667334</v>
      </c>
      <c r="L171" s="79">
        <v>609695.96</v>
      </c>
      <c r="M171" s="44"/>
      <c r="N171" s="80" t="s">
        <v>22</v>
      </c>
      <c r="O171" s="80" t="s">
        <v>23</v>
      </c>
      <c r="P171" s="89"/>
      <c r="Q171" s="89"/>
      <c r="R171" s="89"/>
    </row>
    <row r="172" ht="15" spans="1:18">
      <c r="A172" s="40">
        <v>12</v>
      </c>
      <c r="B172" s="41" t="s">
        <v>33</v>
      </c>
      <c r="C172" s="42" t="s">
        <v>36</v>
      </c>
      <c r="D172" s="43">
        <v>5</v>
      </c>
      <c r="E172" s="41" t="s">
        <v>21</v>
      </c>
      <c r="F172" s="43">
        <v>3</v>
      </c>
      <c r="G172" s="44">
        <f t="shared" si="20"/>
        <v>98.24</v>
      </c>
      <c r="H172" s="45">
        <v>18.22</v>
      </c>
      <c r="I172" s="45">
        <v>80.02</v>
      </c>
      <c r="J172" s="44">
        <f t="shared" si="21"/>
        <v>6177.89444218241</v>
      </c>
      <c r="K172" s="44">
        <f t="shared" si="22"/>
        <v>7584.55823544114</v>
      </c>
      <c r="L172" s="79">
        <v>606916.35</v>
      </c>
      <c r="M172" s="44"/>
      <c r="N172" s="80" t="s">
        <v>22</v>
      </c>
      <c r="O172" s="80" t="s">
        <v>23</v>
      </c>
      <c r="P172" s="89"/>
      <c r="Q172" s="89"/>
      <c r="R172" s="89"/>
    </row>
    <row r="173" ht="15.75" spans="1:18">
      <c r="A173" s="52" t="s">
        <v>37</v>
      </c>
      <c r="B173" s="52"/>
      <c r="C173" s="52"/>
      <c r="D173" s="52"/>
      <c r="E173" s="52"/>
      <c r="F173" s="53"/>
      <c r="G173" s="54">
        <f t="shared" si="20"/>
        <v>1229.05</v>
      </c>
      <c r="H173" s="55">
        <f>SUM(H161:H172)</f>
        <v>224.96</v>
      </c>
      <c r="I173" s="84">
        <f>SUM(I161:I172)</f>
        <v>1004.09</v>
      </c>
      <c r="J173" s="85">
        <f t="shared" si="21"/>
        <v>6022.51455188967</v>
      </c>
      <c r="K173" s="86">
        <f t="shared" si="22"/>
        <v>7371.82076307901</v>
      </c>
      <c r="L173" s="85">
        <f>SUM(L161:L172)</f>
        <v>7401971.51</v>
      </c>
      <c r="M173" s="54"/>
      <c r="N173" s="87"/>
      <c r="O173" s="87"/>
      <c r="P173" s="89"/>
      <c r="Q173" s="106" t="s">
        <v>57</v>
      </c>
      <c r="R173" s="89">
        <v>6217.17</v>
      </c>
    </row>
    <row r="174" ht="37" customHeight="1" spans="1:18">
      <c r="A174" s="56" t="s">
        <v>38</v>
      </c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88"/>
      <c r="P174" s="101">
        <v>5921.12</v>
      </c>
      <c r="Q174" s="103" t="s">
        <v>56</v>
      </c>
      <c r="R174" s="101">
        <v>5625.06</v>
      </c>
    </row>
    <row r="175" spans="1:18">
      <c r="A175" s="58" t="s">
        <v>39</v>
      </c>
      <c r="B175" s="59"/>
      <c r="C175" s="59"/>
      <c r="D175" s="59"/>
      <c r="E175" s="59"/>
      <c r="F175" s="59"/>
      <c r="G175" s="59"/>
      <c r="H175" s="59"/>
      <c r="I175" s="59"/>
      <c r="J175" s="59"/>
      <c r="K175" s="59"/>
      <c r="L175" s="59"/>
      <c r="M175" s="59"/>
      <c r="N175" s="59"/>
      <c r="O175" s="59"/>
      <c r="P175" s="89"/>
      <c r="Q175" s="89"/>
      <c r="R175" s="89"/>
    </row>
    <row r="176" spans="1:18">
      <c r="A176" s="60" t="s">
        <v>40</v>
      </c>
      <c r="B176" s="60"/>
      <c r="C176" s="60"/>
      <c r="D176" s="60"/>
      <c r="E176" s="60"/>
      <c r="F176" s="60"/>
      <c r="G176" s="60"/>
      <c r="H176" s="60"/>
      <c r="I176" s="60"/>
      <c r="J176" s="60"/>
      <c r="K176" s="60" t="s">
        <v>41</v>
      </c>
      <c r="L176" s="60"/>
      <c r="M176" s="60"/>
      <c r="N176" s="61"/>
      <c r="O176" s="61"/>
      <c r="P176" s="89"/>
      <c r="Q176" s="89"/>
      <c r="R176" s="89"/>
    </row>
    <row r="177" spans="1:18">
      <c r="A177" s="60" t="s">
        <v>42</v>
      </c>
      <c r="B177" s="60"/>
      <c r="C177" s="60"/>
      <c r="D177" s="60"/>
      <c r="E177" s="60"/>
      <c r="F177" s="61"/>
      <c r="G177" s="61"/>
      <c r="H177" s="61"/>
      <c r="I177" s="61"/>
      <c r="J177" s="61"/>
      <c r="K177" s="60" t="s">
        <v>43</v>
      </c>
      <c r="L177" s="60"/>
      <c r="M177" s="60"/>
      <c r="N177" s="61"/>
      <c r="O177" s="61"/>
      <c r="P177" s="89"/>
      <c r="Q177" s="89"/>
      <c r="R177" s="89"/>
    </row>
  </sheetData>
  <mergeCells count="160">
    <mergeCell ref="A1:B1"/>
    <mergeCell ref="A2:O2"/>
    <mergeCell ref="A3:H3"/>
    <mergeCell ref="I3:K3"/>
    <mergeCell ref="A26:F26"/>
    <mergeCell ref="A27:O27"/>
    <mergeCell ref="A28:O28"/>
    <mergeCell ref="A29:E29"/>
    <mergeCell ref="K29:L29"/>
    <mergeCell ref="A30:E30"/>
    <mergeCell ref="K30:L30"/>
    <mergeCell ref="A31:E31"/>
    <mergeCell ref="A35:B35"/>
    <mergeCell ref="A36:O36"/>
    <mergeCell ref="A37:H37"/>
    <mergeCell ref="I37:K37"/>
    <mergeCell ref="A60:F60"/>
    <mergeCell ref="A61:O61"/>
    <mergeCell ref="A62:O62"/>
    <mergeCell ref="A63:E63"/>
    <mergeCell ref="K63:L63"/>
    <mergeCell ref="A64:E64"/>
    <mergeCell ref="K64:L64"/>
    <mergeCell ref="A65:E65"/>
    <mergeCell ref="A67:B67"/>
    <mergeCell ref="A68:O68"/>
    <mergeCell ref="A69:H69"/>
    <mergeCell ref="I69:K69"/>
    <mergeCell ref="A91:F91"/>
    <mergeCell ref="A92:O92"/>
    <mergeCell ref="A93:O93"/>
    <mergeCell ref="A94:E94"/>
    <mergeCell ref="K94:L94"/>
    <mergeCell ref="A95:E95"/>
    <mergeCell ref="K95:L95"/>
    <mergeCell ref="A96:E96"/>
    <mergeCell ref="A98:B98"/>
    <mergeCell ref="A99:O99"/>
    <mergeCell ref="A100:H100"/>
    <mergeCell ref="I100:K100"/>
    <mergeCell ref="A120:F120"/>
    <mergeCell ref="A121:O121"/>
    <mergeCell ref="A122:O122"/>
    <mergeCell ref="A123:E123"/>
    <mergeCell ref="K123:L123"/>
    <mergeCell ref="A124:E124"/>
    <mergeCell ref="K124:L124"/>
    <mergeCell ref="A125:E125"/>
    <mergeCell ref="A128:B128"/>
    <mergeCell ref="A129:O129"/>
    <mergeCell ref="A130:H130"/>
    <mergeCell ref="I130:K130"/>
    <mergeCell ref="A149:F149"/>
    <mergeCell ref="A150:O150"/>
    <mergeCell ref="A151:O151"/>
    <mergeCell ref="A152:E152"/>
    <mergeCell ref="K152:L152"/>
    <mergeCell ref="A153:E153"/>
    <mergeCell ref="K153:L153"/>
    <mergeCell ref="A156:B156"/>
    <mergeCell ref="A157:O157"/>
    <mergeCell ref="A158:H158"/>
    <mergeCell ref="I158:K158"/>
    <mergeCell ref="A173:F173"/>
    <mergeCell ref="A174:O174"/>
    <mergeCell ref="A175:O175"/>
    <mergeCell ref="A176:E176"/>
    <mergeCell ref="K176:L176"/>
    <mergeCell ref="A177:E177"/>
    <mergeCell ref="K177:L177"/>
    <mergeCell ref="A4:A5"/>
    <mergeCell ref="A38:A39"/>
    <mergeCell ref="A70:A71"/>
    <mergeCell ref="A101:A102"/>
    <mergeCell ref="A131:A132"/>
    <mergeCell ref="A159:A160"/>
    <mergeCell ref="B4:B5"/>
    <mergeCell ref="B38:B39"/>
    <mergeCell ref="B70:B71"/>
    <mergeCell ref="B101:B102"/>
    <mergeCell ref="B131:B132"/>
    <mergeCell ref="B159:B160"/>
    <mergeCell ref="C4:C5"/>
    <mergeCell ref="C38:C39"/>
    <mergeCell ref="C70:C71"/>
    <mergeCell ref="C101:C102"/>
    <mergeCell ref="C131:C132"/>
    <mergeCell ref="C159:C160"/>
    <mergeCell ref="D4:D5"/>
    <mergeCell ref="D38:D39"/>
    <mergeCell ref="D70:D71"/>
    <mergeCell ref="D101:D102"/>
    <mergeCell ref="D131:D132"/>
    <mergeCell ref="D159:D160"/>
    <mergeCell ref="E4:E5"/>
    <mergeCell ref="E38:E39"/>
    <mergeCell ref="E70:E71"/>
    <mergeCell ref="E101:E102"/>
    <mergeCell ref="E131:E132"/>
    <mergeCell ref="E159:E160"/>
    <mergeCell ref="F4:F5"/>
    <mergeCell ref="F38:F39"/>
    <mergeCell ref="F70:F71"/>
    <mergeCell ref="F101:F102"/>
    <mergeCell ref="F131:F132"/>
    <mergeCell ref="F159:F160"/>
    <mergeCell ref="G4:G5"/>
    <mergeCell ref="G38:G39"/>
    <mergeCell ref="G70:G71"/>
    <mergeCell ref="G101:G102"/>
    <mergeCell ref="G131:G132"/>
    <mergeCell ref="G159:G160"/>
    <mergeCell ref="H4:H5"/>
    <mergeCell ref="H38:H39"/>
    <mergeCell ref="H70:H71"/>
    <mergeCell ref="H101:H102"/>
    <mergeCell ref="H131:H132"/>
    <mergeCell ref="H159:H160"/>
    <mergeCell ref="I4:I5"/>
    <mergeCell ref="I38:I39"/>
    <mergeCell ref="I70:I71"/>
    <mergeCell ref="I101:I102"/>
    <mergeCell ref="I131:I132"/>
    <mergeCell ref="I159:I160"/>
    <mergeCell ref="J4:J5"/>
    <mergeCell ref="J38:J39"/>
    <mergeCell ref="J70:J71"/>
    <mergeCell ref="J101:J102"/>
    <mergeCell ref="J131:J132"/>
    <mergeCell ref="J159:J160"/>
    <mergeCell ref="K4:K5"/>
    <mergeCell ref="K38:K39"/>
    <mergeCell ref="K70:K71"/>
    <mergeCell ref="K101:K102"/>
    <mergeCell ref="K131:K132"/>
    <mergeCell ref="K159:K160"/>
    <mergeCell ref="L4:L5"/>
    <mergeCell ref="L38:L39"/>
    <mergeCell ref="L70:L71"/>
    <mergeCell ref="L101:L102"/>
    <mergeCell ref="L131:L132"/>
    <mergeCell ref="L159:L160"/>
    <mergeCell ref="M4:M5"/>
    <mergeCell ref="M38:M39"/>
    <mergeCell ref="M70:M71"/>
    <mergeCell ref="M101:M102"/>
    <mergeCell ref="M131:M132"/>
    <mergeCell ref="M159:M160"/>
    <mergeCell ref="N4:N5"/>
    <mergeCell ref="N38:N39"/>
    <mergeCell ref="N70:N71"/>
    <mergeCell ref="N101:N102"/>
    <mergeCell ref="N131:N132"/>
    <mergeCell ref="N159:N160"/>
    <mergeCell ref="O4:O5"/>
    <mergeCell ref="O38:O39"/>
    <mergeCell ref="O70:O71"/>
    <mergeCell ref="O101:O102"/>
    <mergeCell ref="O131:O132"/>
    <mergeCell ref="O159:O16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88"/>
  <sheetViews>
    <sheetView topLeftCell="A22" workbookViewId="0">
      <selection activeCell="E91" sqref="E91"/>
    </sheetView>
  </sheetViews>
  <sheetFormatPr defaultColWidth="9" defaultRowHeight="13.5"/>
  <cols>
    <col min="1" max="1" width="6.625" customWidth="1"/>
    <col min="3" max="3" width="11" customWidth="1"/>
    <col min="4" max="4" width="10" customWidth="1"/>
    <col min="5" max="5" width="10.5" customWidth="1"/>
    <col min="12" max="12" width="12.375" customWidth="1"/>
    <col min="13" max="13" width="0.375" customWidth="1"/>
    <col min="14" max="15" width="9" hidden="1" customWidth="1"/>
    <col min="17" max="17" width="12.375" customWidth="1"/>
    <col min="18" max="18" width="15.75" customWidth="1"/>
    <col min="19" max="19" width="8.875" customWidth="1"/>
    <col min="20" max="20" width="9.5" customWidth="1"/>
    <col min="21" max="21" width="11.5" customWidth="1"/>
  </cols>
  <sheetData>
    <row r="2" spans="1:5">
      <c r="A2" s="1" t="s">
        <v>60</v>
      </c>
      <c r="B2" s="1">
        <v>209.91</v>
      </c>
      <c r="C2">
        <v>1</v>
      </c>
      <c r="D2" s="2" t="s">
        <v>45</v>
      </c>
      <c r="E2" s="3">
        <v>85.16</v>
      </c>
    </row>
    <row r="3" spans="1:5">
      <c r="A3" s="1" t="s">
        <v>61</v>
      </c>
      <c r="B3" s="1">
        <v>30.93</v>
      </c>
      <c r="C3">
        <v>2</v>
      </c>
      <c r="D3" s="2" t="s">
        <v>20</v>
      </c>
      <c r="E3" s="3">
        <v>85.09</v>
      </c>
    </row>
    <row r="4" spans="1:5">
      <c r="A4" s="1" t="s">
        <v>62</v>
      </c>
      <c r="B4" s="1">
        <v>162.64</v>
      </c>
      <c r="C4">
        <v>3</v>
      </c>
      <c r="D4" s="2" t="s">
        <v>24</v>
      </c>
      <c r="E4" s="3">
        <v>98.26</v>
      </c>
    </row>
    <row r="5" spans="1:5">
      <c r="A5" s="1" t="s">
        <v>63</v>
      </c>
      <c r="B5" s="1">
        <v>113.37</v>
      </c>
      <c r="C5">
        <v>4</v>
      </c>
      <c r="D5" s="2" t="s">
        <v>46</v>
      </c>
      <c r="E5" s="3">
        <v>98.26</v>
      </c>
    </row>
    <row r="6" spans="1:5">
      <c r="A6" s="1" t="s">
        <v>64</v>
      </c>
      <c r="B6" s="1">
        <v>100.3</v>
      </c>
      <c r="C6">
        <v>5</v>
      </c>
      <c r="D6" s="2" t="s">
        <v>47</v>
      </c>
      <c r="E6" s="3">
        <v>98.26</v>
      </c>
    </row>
    <row r="7" spans="1:5">
      <c r="A7" s="1" t="s">
        <v>65</v>
      </c>
      <c r="B7" s="1">
        <v>115.61</v>
      </c>
      <c r="C7">
        <v>6</v>
      </c>
      <c r="D7" s="2" t="s">
        <v>66</v>
      </c>
      <c r="E7" s="3">
        <v>98.08</v>
      </c>
    </row>
    <row r="8" spans="1:5">
      <c r="A8" s="1" t="s">
        <v>67</v>
      </c>
      <c r="B8" s="1">
        <v>170.15</v>
      </c>
      <c r="C8">
        <v>7</v>
      </c>
      <c r="D8" s="2" t="s">
        <v>25</v>
      </c>
      <c r="E8" s="3">
        <v>111.62</v>
      </c>
    </row>
    <row r="9" spans="1:5">
      <c r="A9" s="1" t="s">
        <v>68</v>
      </c>
      <c r="B9" s="1">
        <v>24.26</v>
      </c>
      <c r="C9">
        <v>8</v>
      </c>
      <c r="D9" s="2" t="s">
        <v>69</v>
      </c>
      <c r="E9" s="3">
        <v>111.62</v>
      </c>
    </row>
    <row r="10" spans="1:5">
      <c r="A10" s="1" t="s">
        <v>70</v>
      </c>
      <c r="B10" s="1">
        <v>177.37</v>
      </c>
      <c r="C10">
        <v>9</v>
      </c>
      <c r="D10" s="2" t="s">
        <v>71</v>
      </c>
      <c r="E10" s="3">
        <v>111.62</v>
      </c>
    </row>
    <row r="11" spans="1:5">
      <c r="A11" s="1" t="s">
        <v>72</v>
      </c>
      <c r="B11" s="1">
        <v>115.61</v>
      </c>
      <c r="C11">
        <v>10</v>
      </c>
      <c r="D11" s="2" t="s">
        <v>48</v>
      </c>
      <c r="E11" s="3">
        <v>111.62</v>
      </c>
    </row>
    <row r="12" spans="1:5">
      <c r="A12" s="1" t="s">
        <v>73</v>
      </c>
      <c r="B12" s="1">
        <v>100.3</v>
      </c>
      <c r="C12">
        <v>11</v>
      </c>
      <c r="D12" s="2" t="s">
        <v>74</v>
      </c>
      <c r="E12" s="3">
        <v>103.6</v>
      </c>
    </row>
    <row r="13" spans="1:5">
      <c r="A13" s="1" t="s">
        <v>75</v>
      </c>
      <c r="B13" s="1">
        <v>113.35</v>
      </c>
      <c r="C13">
        <v>12</v>
      </c>
      <c r="D13" s="2" t="s">
        <v>27</v>
      </c>
      <c r="E13" s="3">
        <v>103.6</v>
      </c>
    </row>
    <row r="14" spans="1:5">
      <c r="A14" s="1" t="s">
        <v>76</v>
      </c>
      <c r="B14" s="1">
        <v>162.66</v>
      </c>
      <c r="C14">
        <v>13</v>
      </c>
      <c r="D14" s="2" t="s">
        <v>28</v>
      </c>
      <c r="E14" s="3">
        <v>103.6</v>
      </c>
    </row>
    <row r="15" spans="1:5">
      <c r="A15" s="1" t="s">
        <v>77</v>
      </c>
      <c r="B15" s="1">
        <v>30.93</v>
      </c>
      <c r="C15">
        <v>14</v>
      </c>
      <c r="D15" s="2" t="s">
        <v>78</v>
      </c>
      <c r="E15" s="3">
        <v>104.04</v>
      </c>
    </row>
    <row r="16" spans="1:5">
      <c r="A16" s="1" t="s">
        <v>79</v>
      </c>
      <c r="B16" s="1">
        <v>209.92</v>
      </c>
      <c r="C16">
        <v>15</v>
      </c>
      <c r="D16" s="2" t="s">
        <v>80</v>
      </c>
      <c r="E16" s="3">
        <v>104.04</v>
      </c>
    </row>
    <row r="17" spans="3:5">
      <c r="C17">
        <v>16</v>
      </c>
      <c r="D17" s="2" t="s">
        <v>29</v>
      </c>
      <c r="E17" s="3">
        <v>104.04</v>
      </c>
    </row>
    <row r="18" spans="3:5">
      <c r="C18">
        <v>17</v>
      </c>
      <c r="D18" s="2" t="s">
        <v>81</v>
      </c>
      <c r="E18" s="3">
        <v>104.04</v>
      </c>
    </row>
    <row r="19" spans="3:5">
      <c r="C19">
        <v>18</v>
      </c>
      <c r="D19" s="2" t="s">
        <v>82</v>
      </c>
      <c r="E19" s="3">
        <v>104.04</v>
      </c>
    </row>
    <row r="20" spans="3:5">
      <c r="C20">
        <v>19</v>
      </c>
      <c r="D20" s="2" t="s">
        <v>30</v>
      </c>
      <c r="E20" s="3">
        <v>104.04</v>
      </c>
    </row>
    <row r="21" spans="3:5">
      <c r="C21">
        <v>20</v>
      </c>
      <c r="D21" s="2" t="s">
        <v>83</v>
      </c>
      <c r="E21" s="3">
        <v>105.45</v>
      </c>
    </row>
    <row r="22" spans="3:5">
      <c r="C22">
        <v>21</v>
      </c>
      <c r="D22" s="2" t="s">
        <v>49</v>
      </c>
      <c r="E22" s="3">
        <v>105.45</v>
      </c>
    </row>
    <row r="23" spans="3:5">
      <c r="C23">
        <v>22</v>
      </c>
      <c r="D23" s="2" t="s">
        <v>31</v>
      </c>
      <c r="E23" s="3">
        <v>105.45</v>
      </c>
    </row>
    <row r="24" spans="3:5">
      <c r="C24">
        <v>23</v>
      </c>
      <c r="D24" s="2" t="s">
        <v>32</v>
      </c>
      <c r="E24" s="3">
        <v>105.45</v>
      </c>
    </row>
    <row r="25" spans="3:5">
      <c r="C25">
        <v>24</v>
      </c>
      <c r="D25" s="2" t="s">
        <v>84</v>
      </c>
      <c r="E25" s="3">
        <v>105.45</v>
      </c>
    </row>
    <row r="26" spans="3:5">
      <c r="C26">
        <v>25</v>
      </c>
      <c r="D26" s="2" t="s">
        <v>50</v>
      </c>
      <c r="E26" s="3">
        <v>105.45</v>
      </c>
    </row>
    <row r="27" spans="3:5">
      <c r="C27">
        <v>26</v>
      </c>
      <c r="D27" s="2" t="s">
        <v>85</v>
      </c>
      <c r="E27" s="3">
        <v>85.37</v>
      </c>
    </row>
    <row r="28" spans="3:5">
      <c r="C28">
        <v>27</v>
      </c>
      <c r="D28" s="2" t="s">
        <v>86</v>
      </c>
      <c r="E28" s="3">
        <v>111.6</v>
      </c>
    </row>
    <row r="29" spans="3:5">
      <c r="C29">
        <v>28</v>
      </c>
      <c r="D29" s="2" t="s">
        <v>34</v>
      </c>
      <c r="E29" s="3">
        <v>111.6</v>
      </c>
    </row>
    <row r="30" spans="3:5">
      <c r="C30">
        <v>29</v>
      </c>
      <c r="D30" s="2" t="s">
        <v>87</v>
      </c>
      <c r="E30" s="3">
        <v>111.6</v>
      </c>
    </row>
    <row r="31" spans="3:5">
      <c r="C31">
        <v>30</v>
      </c>
      <c r="D31" s="2" t="s">
        <v>88</v>
      </c>
      <c r="E31" s="3">
        <v>111.6</v>
      </c>
    </row>
    <row r="32" spans="3:5">
      <c r="C32">
        <v>31</v>
      </c>
      <c r="D32" s="2" t="s">
        <v>89</v>
      </c>
      <c r="E32" s="3">
        <v>111.6</v>
      </c>
    </row>
    <row r="33" spans="3:5">
      <c r="C33">
        <v>32</v>
      </c>
      <c r="D33" s="2" t="s">
        <v>51</v>
      </c>
      <c r="E33" s="3">
        <v>111.6</v>
      </c>
    </row>
    <row r="34" spans="3:5">
      <c r="C34">
        <v>33</v>
      </c>
      <c r="D34" s="2" t="s">
        <v>35</v>
      </c>
      <c r="E34" s="3">
        <v>98.06</v>
      </c>
    </row>
    <row r="35" spans="3:5">
      <c r="C35">
        <v>34</v>
      </c>
      <c r="D35" s="2" t="s">
        <v>90</v>
      </c>
      <c r="E35" s="3">
        <v>98.06</v>
      </c>
    </row>
    <row r="36" spans="3:5">
      <c r="C36">
        <v>35</v>
      </c>
      <c r="D36" s="2" t="s">
        <v>36</v>
      </c>
      <c r="E36" s="3">
        <v>98.24</v>
      </c>
    </row>
    <row r="37" spans="3:5">
      <c r="C37">
        <v>36</v>
      </c>
      <c r="D37" s="2" t="s">
        <v>52</v>
      </c>
      <c r="E37" s="3">
        <v>98.24</v>
      </c>
    </row>
    <row r="38" spans="3:5">
      <c r="C38">
        <v>37</v>
      </c>
      <c r="D38" s="2" t="s">
        <v>91</v>
      </c>
      <c r="E38" s="3">
        <v>98.24</v>
      </c>
    </row>
    <row r="42" spans="1:15">
      <c r="A42" s="4" t="s">
        <v>4</v>
      </c>
      <c r="B42" s="5" t="s">
        <v>5</v>
      </c>
      <c r="C42" s="5" t="s">
        <v>6</v>
      </c>
      <c r="D42" s="5" t="s">
        <v>7</v>
      </c>
      <c r="E42" s="5" t="s">
        <v>8</v>
      </c>
      <c r="F42" s="5" t="s">
        <v>9</v>
      </c>
      <c r="G42" s="5" t="s">
        <v>10</v>
      </c>
      <c r="H42" s="5" t="s">
        <v>11</v>
      </c>
      <c r="I42" s="13" t="s">
        <v>12</v>
      </c>
      <c r="J42" s="5" t="s">
        <v>13</v>
      </c>
      <c r="K42" s="5" t="s">
        <v>14</v>
      </c>
      <c r="L42" s="13" t="s">
        <v>15</v>
      </c>
      <c r="M42" s="13" t="s">
        <v>16</v>
      </c>
      <c r="N42" s="5" t="s">
        <v>17</v>
      </c>
      <c r="O42" s="4" t="s">
        <v>18</v>
      </c>
    </row>
    <row r="43" spans="1:15">
      <c r="A43" s="4"/>
      <c r="B43" s="5"/>
      <c r="C43" s="5"/>
      <c r="D43" s="5"/>
      <c r="E43" s="5"/>
      <c r="F43" s="5"/>
      <c r="G43" s="5"/>
      <c r="H43" s="5"/>
      <c r="I43" s="14"/>
      <c r="J43" s="5"/>
      <c r="K43" s="5"/>
      <c r="L43" s="14"/>
      <c r="M43" s="14"/>
      <c r="N43" s="5"/>
      <c r="O43" s="4"/>
    </row>
    <row r="44" ht="15" spans="1:21">
      <c r="A44" s="6">
        <v>1</v>
      </c>
      <c r="B44" s="7" t="s">
        <v>19</v>
      </c>
      <c r="C44" s="8" t="s">
        <v>45</v>
      </c>
      <c r="D44" s="9">
        <v>15</v>
      </c>
      <c r="E44" s="7" t="s">
        <v>21</v>
      </c>
      <c r="F44" s="9">
        <v>3</v>
      </c>
      <c r="G44" s="10">
        <f t="shared" ref="G44:G80" si="0">H44+I44</f>
        <v>85.16</v>
      </c>
      <c r="H44" s="11">
        <v>15.81</v>
      </c>
      <c r="I44" s="8">
        <v>69.35</v>
      </c>
      <c r="J44" s="10">
        <f t="shared" ref="J44:J81" si="1">L44/G44</f>
        <v>7282.13926726162</v>
      </c>
      <c r="K44" s="10">
        <f t="shared" ref="K44:K81" si="2">L44/I44</f>
        <v>8942.27801009373</v>
      </c>
      <c r="L44" s="15">
        <v>620146.98</v>
      </c>
      <c r="M44" s="10"/>
      <c r="N44" s="16" t="s">
        <v>22</v>
      </c>
      <c r="O44" s="16" t="s">
        <v>23</v>
      </c>
      <c r="P44" s="17">
        <v>0.0642</v>
      </c>
      <c r="Q44" s="18">
        <f>L44*P44</f>
        <v>39813.436116</v>
      </c>
      <c r="R44" s="19">
        <f>L44-Q44</f>
        <v>580333.543884</v>
      </c>
      <c r="T44" s="18"/>
      <c r="U44" s="18"/>
    </row>
    <row r="45" ht="15" spans="1:21">
      <c r="A45" s="6">
        <v>2</v>
      </c>
      <c r="B45" s="7" t="s">
        <v>19</v>
      </c>
      <c r="C45" s="8" t="s">
        <v>20</v>
      </c>
      <c r="D45" s="9">
        <v>15</v>
      </c>
      <c r="E45" s="7" t="s">
        <v>21</v>
      </c>
      <c r="F45" s="9">
        <v>3</v>
      </c>
      <c r="G45" s="10">
        <f t="shared" si="0"/>
        <v>85.09</v>
      </c>
      <c r="H45" s="11">
        <v>15.8</v>
      </c>
      <c r="I45" s="11">
        <v>69.29</v>
      </c>
      <c r="J45" s="10">
        <f t="shared" si="1"/>
        <v>7354.23481020096</v>
      </c>
      <c r="K45" s="10">
        <f t="shared" si="2"/>
        <v>9031.19988454322</v>
      </c>
      <c r="L45" s="15">
        <v>625771.84</v>
      </c>
      <c r="M45" s="10"/>
      <c r="N45" s="16" t="s">
        <v>22</v>
      </c>
      <c r="O45" s="16" t="s">
        <v>23</v>
      </c>
      <c r="P45" s="17">
        <v>0.0642</v>
      </c>
      <c r="Q45" s="18">
        <f t="shared" ref="Q45:Q70" si="3">L45*P45</f>
        <v>40174.552128</v>
      </c>
      <c r="R45" s="19">
        <f t="shared" ref="R45:R70" si="4">L45-Q45</f>
        <v>585597.287872</v>
      </c>
      <c r="T45" s="18"/>
      <c r="U45" s="18"/>
    </row>
    <row r="46" ht="15" spans="1:21">
      <c r="A46" s="6">
        <v>3</v>
      </c>
      <c r="B46" s="7" t="s">
        <v>19</v>
      </c>
      <c r="C46" s="8" t="s">
        <v>24</v>
      </c>
      <c r="D46" s="9">
        <v>5</v>
      </c>
      <c r="E46" s="7" t="s">
        <v>21</v>
      </c>
      <c r="F46" s="9">
        <v>3</v>
      </c>
      <c r="G46" s="10">
        <f t="shared" si="0"/>
        <v>98.26</v>
      </c>
      <c r="H46" s="11">
        <v>18.24</v>
      </c>
      <c r="I46" s="11">
        <v>80.02</v>
      </c>
      <c r="J46" s="10">
        <f t="shared" si="1"/>
        <v>7099.76124567474</v>
      </c>
      <c r="K46" s="10">
        <f t="shared" si="2"/>
        <v>8718.10222444389</v>
      </c>
      <c r="L46" s="15">
        <v>697622.54</v>
      </c>
      <c r="M46" s="10"/>
      <c r="N46" s="16" t="s">
        <v>22</v>
      </c>
      <c r="O46" s="16" t="s">
        <v>23</v>
      </c>
      <c r="P46" s="17">
        <v>0.0642</v>
      </c>
      <c r="Q46" s="18">
        <f t="shared" si="3"/>
        <v>44787.367068</v>
      </c>
      <c r="R46" s="19">
        <f t="shared" si="4"/>
        <v>652835.172932</v>
      </c>
      <c r="T46" s="18"/>
      <c r="U46" s="18"/>
    </row>
    <row r="47" ht="15" spans="1:21">
      <c r="A47" s="6">
        <v>4</v>
      </c>
      <c r="B47" s="7" t="s">
        <v>19</v>
      </c>
      <c r="C47" s="8" t="s">
        <v>46</v>
      </c>
      <c r="D47" s="9">
        <v>10</v>
      </c>
      <c r="E47" s="7" t="s">
        <v>21</v>
      </c>
      <c r="F47" s="9">
        <v>3</v>
      </c>
      <c r="G47" s="10">
        <f t="shared" si="0"/>
        <v>98.26</v>
      </c>
      <c r="H47" s="11">
        <v>18.24</v>
      </c>
      <c r="I47" s="11">
        <v>80.02</v>
      </c>
      <c r="J47" s="10">
        <f t="shared" si="1"/>
        <v>7170.05607571748</v>
      </c>
      <c r="K47" s="10">
        <f t="shared" si="2"/>
        <v>8804.42026993252</v>
      </c>
      <c r="L47" s="15">
        <v>704529.71</v>
      </c>
      <c r="M47" s="10"/>
      <c r="N47" s="16" t="s">
        <v>22</v>
      </c>
      <c r="O47" s="16" t="s">
        <v>23</v>
      </c>
      <c r="P47" s="17">
        <v>0.0642</v>
      </c>
      <c r="Q47" s="18">
        <f t="shared" si="3"/>
        <v>45230.807382</v>
      </c>
      <c r="R47" s="19">
        <f t="shared" si="4"/>
        <v>659298.902618</v>
      </c>
      <c r="T47" s="18"/>
      <c r="U47" s="18"/>
    </row>
    <row r="48" ht="15" spans="1:21">
      <c r="A48" s="6">
        <v>5</v>
      </c>
      <c r="B48" s="7" t="s">
        <v>19</v>
      </c>
      <c r="C48" s="8" t="s">
        <v>47</v>
      </c>
      <c r="D48" s="9">
        <v>15</v>
      </c>
      <c r="E48" s="7" t="s">
        <v>21</v>
      </c>
      <c r="F48" s="9">
        <v>3</v>
      </c>
      <c r="G48" s="10">
        <f t="shared" si="0"/>
        <v>98.26</v>
      </c>
      <c r="H48" s="11">
        <v>18.24</v>
      </c>
      <c r="I48" s="11">
        <v>80.02</v>
      </c>
      <c r="J48" s="10">
        <f t="shared" si="1"/>
        <v>7170.05607571748</v>
      </c>
      <c r="K48" s="10">
        <f t="shared" si="2"/>
        <v>8804.42026993252</v>
      </c>
      <c r="L48" s="15">
        <v>704529.71</v>
      </c>
      <c r="M48" s="10"/>
      <c r="N48" s="16" t="s">
        <v>22</v>
      </c>
      <c r="O48" s="16" t="s">
        <v>23</v>
      </c>
      <c r="P48" s="17">
        <v>0.0642</v>
      </c>
      <c r="Q48" s="18">
        <f t="shared" si="3"/>
        <v>45230.807382</v>
      </c>
      <c r="R48" s="19">
        <f t="shared" si="4"/>
        <v>659298.902618</v>
      </c>
      <c r="T48" s="18"/>
      <c r="U48" s="18"/>
    </row>
    <row r="49" ht="15" spans="1:21">
      <c r="A49" s="6">
        <v>6</v>
      </c>
      <c r="B49" s="7" t="s">
        <v>19</v>
      </c>
      <c r="C49" s="8" t="s">
        <v>66</v>
      </c>
      <c r="D49" s="9">
        <v>5</v>
      </c>
      <c r="E49" s="7" t="s">
        <v>21</v>
      </c>
      <c r="F49" s="9">
        <v>3</v>
      </c>
      <c r="G49" s="10">
        <f t="shared" si="0"/>
        <v>98.08</v>
      </c>
      <c r="H49" s="11">
        <v>18.21</v>
      </c>
      <c r="I49" s="11">
        <v>79.87</v>
      </c>
      <c r="J49" s="10">
        <f t="shared" si="1"/>
        <v>7169.02518352365</v>
      </c>
      <c r="K49" s="10">
        <f t="shared" si="2"/>
        <v>8803.5306122449</v>
      </c>
      <c r="L49" s="15">
        <v>703137.99</v>
      </c>
      <c r="M49" s="10"/>
      <c r="N49" s="16" t="s">
        <v>22</v>
      </c>
      <c r="O49" s="16" t="s">
        <v>23</v>
      </c>
      <c r="P49" s="17">
        <v>0.0642</v>
      </c>
      <c r="Q49" s="18">
        <f t="shared" si="3"/>
        <v>45141.458958</v>
      </c>
      <c r="R49" s="19">
        <f t="shared" si="4"/>
        <v>657996.531042</v>
      </c>
      <c r="T49" s="18"/>
      <c r="U49" s="18"/>
    </row>
    <row r="50" ht="15" spans="1:21">
      <c r="A50" s="6">
        <v>7</v>
      </c>
      <c r="B50" s="7" t="s">
        <v>19</v>
      </c>
      <c r="C50" s="8" t="s">
        <v>25</v>
      </c>
      <c r="D50" s="9">
        <v>5</v>
      </c>
      <c r="E50" s="7" t="s">
        <v>21</v>
      </c>
      <c r="F50" s="9">
        <v>3</v>
      </c>
      <c r="G50" s="10">
        <f t="shared" si="0"/>
        <v>111.62</v>
      </c>
      <c r="H50" s="11">
        <v>20.72</v>
      </c>
      <c r="I50" s="11">
        <v>90.9</v>
      </c>
      <c r="J50" s="10">
        <f t="shared" si="1"/>
        <v>6926.60177387565</v>
      </c>
      <c r="K50" s="10">
        <f t="shared" si="2"/>
        <v>8505.47073707371</v>
      </c>
      <c r="L50" s="15">
        <v>773147.29</v>
      </c>
      <c r="M50" s="10"/>
      <c r="N50" s="16" t="s">
        <v>22</v>
      </c>
      <c r="O50" s="16" t="s">
        <v>23</v>
      </c>
      <c r="P50" s="17">
        <v>0.0642</v>
      </c>
      <c r="Q50" s="18">
        <f t="shared" si="3"/>
        <v>49636.056018</v>
      </c>
      <c r="R50" s="19">
        <f t="shared" si="4"/>
        <v>723511.233982</v>
      </c>
      <c r="T50" s="18"/>
      <c r="U50" s="18"/>
    </row>
    <row r="51" ht="15" spans="1:21">
      <c r="A51" s="6">
        <v>8</v>
      </c>
      <c r="B51" s="7" t="s">
        <v>19</v>
      </c>
      <c r="C51" s="8" t="s">
        <v>69</v>
      </c>
      <c r="D51" s="9">
        <v>6</v>
      </c>
      <c r="E51" s="7" t="s">
        <v>21</v>
      </c>
      <c r="F51" s="9">
        <v>3</v>
      </c>
      <c r="G51" s="10">
        <f t="shared" si="0"/>
        <v>111.62</v>
      </c>
      <c r="H51" s="11">
        <v>20.72</v>
      </c>
      <c r="I51" s="11">
        <v>90.9</v>
      </c>
      <c r="J51" s="10">
        <f t="shared" si="1"/>
        <v>7055.7412</v>
      </c>
      <c r="K51" s="10">
        <f t="shared" si="2"/>
        <v>8664.04656484048</v>
      </c>
      <c r="L51" s="15">
        <v>787561.832744</v>
      </c>
      <c r="M51" s="10"/>
      <c r="N51" s="16" t="s">
        <v>22</v>
      </c>
      <c r="O51" s="16" t="s">
        <v>23</v>
      </c>
      <c r="P51" s="17">
        <v>0.0642</v>
      </c>
      <c r="Q51" s="18">
        <f t="shared" si="3"/>
        <v>50561.4696621648</v>
      </c>
      <c r="R51" s="19">
        <f t="shared" si="4"/>
        <v>737000.363081835</v>
      </c>
      <c r="T51" s="18"/>
      <c r="U51" s="18"/>
    </row>
    <row r="52" ht="15" spans="1:21">
      <c r="A52" s="6">
        <v>9</v>
      </c>
      <c r="B52" s="7" t="s">
        <v>19</v>
      </c>
      <c r="C52" s="8" t="s">
        <v>71</v>
      </c>
      <c r="D52" s="9">
        <v>8</v>
      </c>
      <c r="E52" s="7" t="s">
        <v>21</v>
      </c>
      <c r="F52" s="9">
        <v>3</v>
      </c>
      <c r="G52" s="10">
        <f t="shared" si="0"/>
        <v>111.62</v>
      </c>
      <c r="H52" s="11">
        <v>20.72</v>
      </c>
      <c r="I52" s="11">
        <v>90.9</v>
      </c>
      <c r="J52" s="10">
        <f t="shared" si="1"/>
        <v>7055.7412</v>
      </c>
      <c r="K52" s="10">
        <f t="shared" si="2"/>
        <v>8664.04656484048</v>
      </c>
      <c r="L52" s="15">
        <v>787561.832744</v>
      </c>
      <c r="M52" s="10"/>
      <c r="N52" s="16" t="s">
        <v>22</v>
      </c>
      <c r="O52" s="16" t="s">
        <v>23</v>
      </c>
      <c r="P52" s="17">
        <v>0.0642</v>
      </c>
      <c r="Q52" s="18">
        <f t="shared" si="3"/>
        <v>50561.4696621648</v>
      </c>
      <c r="R52" s="19">
        <f t="shared" si="4"/>
        <v>737000.363081835</v>
      </c>
      <c r="T52" s="18"/>
      <c r="U52" s="18"/>
    </row>
    <row r="53" ht="15" spans="1:21">
      <c r="A53" s="6">
        <v>10</v>
      </c>
      <c r="B53" s="7" t="s">
        <v>19</v>
      </c>
      <c r="C53" s="8" t="s">
        <v>48</v>
      </c>
      <c r="D53" s="9">
        <v>10</v>
      </c>
      <c r="E53" s="7" t="s">
        <v>21</v>
      </c>
      <c r="F53" s="9">
        <v>3</v>
      </c>
      <c r="G53" s="10">
        <f t="shared" si="0"/>
        <v>111.62</v>
      </c>
      <c r="H53" s="11">
        <v>20.72</v>
      </c>
      <c r="I53" s="11">
        <v>90.9</v>
      </c>
      <c r="J53" s="10">
        <f t="shared" si="1"/>
        <v>6995.17774592367</v>
      </c>
      <c r="K53" s="10">
        <f t="shared" si="2"/>
        <v>8589.67810781078</v>
      </c>
      <c r="L53" s="15">
        <v>780801.74</v>
      </c>
      <c r="M53" s="10"/>
      <c r="N53" s="16" t="s">
        <v>22</v>
      </c>
      <c r="O53" s="16" t="s">
        <v>23</v>
      </c>
      <c r="P53" s="17">
        <v>0.0642</v>
      </c>
      <c r="Q53" s="18">
        <f t="shared" si="3"/>
        <v>50127.471708</v>
      </c>
      <c r="R53" s="19">
        <f t="shared" si="4"/>
        <v>730674.268292</v>
      </c>
      <c r="T53" s="18"/>
      <c r="U53" s="18"/>
    </row>
    <row r="54" ht="15" spans="1:21">
      <c r="A54" s="6">
        <v>11</v>
      </c>
      <c r="B54" s="7" t="s">
        <v>26</v>
      </c>
      <c r="C54" s="12" t="s">
        <v>74</v>
      </c>
      <c r="D54" s="9">
        <v>4</v>
      </c>
      <c r="E54" s="7" t="s">
        <v>21</v>
      </c>
      <c r="F54" s="9">
        <v>3</v>
      </c>
      <c r="G54" s="10">
        <f t="shared" si="0"/>
        <v>103.6</v>
      </c>
      <c r="H54" s="11">
        <v>18.71</v>
      </c>
      <c r="I54" s="11">
        <v>84.89</v>
      </c>
      <c r="J54" s="10">
        <f t="shared" si="1"/>
        <v>7040.63997</v>
      </c>
      <c r="K54" s="10">
        <f t="shared" si="2"/>
        <v>8592.41725635528</v>
      </c>
      <c r="L54" s="15">
        <v>729410.300892</v>
      </c>
      <c r="M54" s="10"/>
      <c r="N54" s="16" t="s">
        <v>22</v>
      </c>
      <c r="O54" s="16" t="s">
        <v>23</v>
      </c>
      <c r="P54" s="17">
        <v>0.0642</v>
      </c>
      <c r="Q54" s="18">
        <f t="shared" si="3"/>
        <v>46828.1413172664</v>
      </c>
      <c r="R54" s="19">
        <f t="shared" si="4"/>
        <v>682582.159574734</v>
      </c>
      <c r="T54" s="18"/>
      <c r="U54" s="18"/>
    </row>
    <row r="55" ht="15" spans="1:21">
      <c r="A55" s="6">
        <v>12</v>
      </c>
      <c r="B55" s="7" t="s">
        <v>26</v>
      </c>
      <c r="C55" s="8" t="s">
        <v>27</v>
      </c>
      <c r="D55" s="9">
        <v>5</v>
      </c>
      <c r="E55" s="7" t="s">
        <v>21</v>
      </c>
      <c r="F55" s="9">
        <v>3</v>
      </c>
      <c r="G55" s="10">
        <f t="shared" si="0"/>
        <v>103.6</v>
      </c>
      <c r="H55" s="11">
        <v>18.71</v>
      </c>
      <c r="I55" s="11">
        <v>84.89</v>
      </c>
      <c r="J55" s="10">
        <f t="shared" si="1"/>
        <v>6948.03783783784</v>
      </c>
      <c r="K55" s="10">
        <f t="shared" si="2"/>
        <v>8479.40534809754</v>
      </c>
      <c r="L55" s="15">
        <v>719816.72</v>
      </c>
      <c r="M55" s="10"/>
      <c r="N55" s="16" t="s">
        <v>22</v>
      </c>
      <c r="O55" s="16" t="s">
        <v>23</v>
      </c>
      <c r="P55" s="17">
        <v>0.0642</v>
      </c>
      <c r="Q55" s="18">
        <f t="shared" si="3"/>
        <v>46212.233424</v>
      </c>
      <c r="R55" s="19">
        <f t="shared" si="4"/>
        <v>673604.486576</v>
      </c>
      <c r="T55" s="18"/>
      <c r="U55" s="18"/>
    </row>
    <row r="56" ht="15" spans="1:21">
      <c r="A56" s="6">
        <v>13</v>
      </c>
      <c r="B56" s="7" t="s">
        <v>26</v>
      </c>
      <c r="C56" s="8" t="s">
        <v>28</v>
      </c>
      <c r="D56" s="9">
        <v>15</v>
      </c>
      <c r="E56" s="7" t="s">
        <v>21</v>
      </c>
      <c r="F56" s="9">
        <v>3</v>
      </c>
      <c r="G56" s="10">
        <f t="shared" si="0"/>
        <v>103.6</v>
      </c>
      <c r="H56" s="11">
        <v>18.71</v>
      </c>
      <c r="I56" s="11">
        <v>84.89</v>
      </c>
      <c r="J56" s="10">
        <f t="shared" si="1"/>
        <v>7016.83204633205</v>
      </c>
      <c r="K56" s="10">
        <f t="shared" si="2"/>
        <v>8563.36199787961</v>
      </c>
      <c r="L56" s="15">
        <v>726943.8</v>
      </c>
      <c r="M56" s="10"/>
      <c r="N56" s="16" t="s">
        <v>22</v>
      </c>
      <c r="O56" s="16" t="s">
        <v>23</v>
      </c>
      <c r="P56" s="17">
        <v>0.0642</v>
      </c>
      <c r="Q56" s="18">
        <f t="shared" si="3"/>
        <v>46669.79196</v>
      </c>
      <c r="R56" s="19">
        <f t="shared" si="4"/>
        <v>680274.00804</v>
      </c>
      <c r="T56" s="18"/>
      <c r="U56" s="18"/>
    </row>
    <row r="57" ht="15" spans="1:21">
      <c r="A57" s="6">
        <v>14</v>
      </c>
      <c r="B57" s="7" t="s">
        <v>26</v>
      </c>
      <c r="C57" s="8" t="s">
        <v>78</v>
      </c>
      <c r="D57" s="9">
        <v>2</v>
      </c>
      <c r="E57" s="7" t="s">
        <v>21</v>
      </c>
      <c r="F57" s="9">
        <v>3</v>
      </c>
      <c r="G57" s="10">
        <f t="shared" si="0"/>
        <v>104.04</v>
      </c>
      <c r="H57" s="11">
        <v>18.79</v>
      </c>
      <c r="I57" s="11">
        <v>85.25</v>
      </c>
      <c r="J57" s="10">
        <f t="shared" si="1"/>
        <v>6642.39069</v>
      </c>
      <c r="K57" s="10">
        <f t="shared" si="2"/>
        <v>8106.4437230217</v>
      </c>
      <c r="L57" s="15">
        <v>691074.3273876</v>
      </c>
      <c r="M57" s="10"/>
      <c r="N57" s="16" t="s">
        <v>22</v>
      </c>
      <c r="O57" s="16" t="s">
        <v>23</v>
      </c>
      <c r="P57" s="17">
        <v>0.0642</v>
      </c>
      <c r="Q57" s="18">
        <f t="shared" si="3"/>
        <v>44366.9718182839</v>
      </c>
      <c r="R57" s="19">
        <f t="shared" si="4"/>
        <v>646707.355569316</v>
      </c>
      <c r="T57" s="18"/>
      <c r="U57" s="18"/>
    </row>
    <row r="58" ht="15" spans="1:21">
      <c r="A58" s="6">
        <v>15</v>
      </c>
      <c r="B58" s="7" t="s">
        <v>26</v>
      </c>
      <c r="C58" s="8" t="s">
        <v>80</v>
      </c>
      <c r="D58" s="9">
        <v>4</v>
      </c>
      <c r="E58" s="7" t="s">
        <v>21</v>
      </c>
      <c r="F58" s="9">
        <v>3</v>
      </c>
      <c r="G58" s="10">
        <f t="shared" si="0"/>
        <v>104.04</v>
      </c>
      <c r="H58" s="11">
        <v>18.79</v>
      </c>
      <c r="I58" s="11">
        <v>85.25</v>
      </c>
      <c r="J58" s="10">
        <f t="shared" si="1"/>
        <v>7109.65476</v>
      </c>
      <c r="K58" s="10">
        <f t="shared" si="2"/>
        <v>8676.69772704282</v>
      </c>
      <c r="L58" s="15">
        <v>739688.4812304</v>
      </c>
      <c r="M58" s="10"/>
      <c r="N58" s="16" t="s">
        <v>22</v>
      </c>
      <c r="O58" s="16" t="s">
        <v>23</v>
      </c>
      <c r="P58" s="17">
        <v>0.0642</v>
      </c>
      <c r="Q58" s="18">
        <f t="shared" si="3"/>
        <v>47488.0004949917</v>
      </c>
      <c r="R58" s="19">
        <f t="shared" si="4"/>
        <v>692200.480735408</v>
      </c>
      <c r="T58" s="18"/>
      <c r="U58" s="18"/>
    </row>
    <row r="59" ht="15" spans="1:21">
      <c r="A59" s="6">
        <v>16</v>
      </c>
      <c r="B59" s="7" t="s">
        <v>26</v>
      </c>
      <c r="C59" s="8" t="s">
        <v>29</v>
      </c>
      <c r="D59" s="9">
        <v>5</v>
      </c>
      <c r="E59" s="7" t="s">
        <v>21</v>
      </c>
      <c r="F59" s="9">
        <v>3</v>
      </c>
      <c r="G59" s="10">
        <f t="shared" si="0"/>
        <v>104.04</v>
      </c>
      <c r="H59" s="11">
        <v>18.79</v>
      </c>
      <c r="I59" s="11">
        <v>85.25</v>
      </c>
      <c r="J59" s="10">
        <f t="shared" si="1"/>
        <v>7016.16089965398</v>
      </c>
      <c r="K59" s="10">
        <f t="shared" si="2"/>
        <v>8562.59683284457</v>
      </c>
      <c r="L59" s="15">
        <v>729961.38</v>
      </c>
      <c r="M59" s="10"/>
      <c r="N59" s="16" t="s">
        <v>22</v>
      </c>
      <c r="O59" s="16" t="s">
        <v>23</v>
      </c>
      <c r="P59" s="17">
        <v>0.0642</v>
      </c>
      <c r="Q59" s="18">
        <f t="shared" si="3"/>
        <v>46863.520596</v>
      </c>
      <c r="R59" s="19">
        <f t="shared" si="4"/>
        <v>683097.859404</v>
      </c>
      <c r="T59" s="18"/>
      <c r="U59" s="18"/>
    </row>
    <row r="60" ht="15" spans="1:21">
      <c r="A60" s="6">
        <v>17</v>
      </c>
      <c r="B60" s="7" t="s">
        <v>26</v>
      </c>
      <c r="C60" s="8" t="s">
        <v>81</v>
      </c>
      <c r="D60" s="9">
        <v>6</v>
      </c>
      <c r="E60" s="7" t="s">
        <v>21</v>
      </c>
      <c r="F60" s="9">
        <v>3</v>
      </c>
      <c r="G60" s="10">
        <f t="shared" si="0"/>
        <v>104.04</v>
      </c>
      <c r="H60" s="11">
        <v>18.79</v>
      </c>
      <c r="I60" s="11">
        <v>85.25</v>
      </c>
      <c r="J60" s="10">
        <f t="shared" si="1"/>
        <v>7326.13167</v>
      </c>
      <c r="K60" s="10">
        <f t="shared" si="2"/>
        <v>8940.88843339355</v>
      </c>
      <c r="L60" s="15">
        <v>762210.7389468</v>
      </c>
      <c r="M60" s="10"/>
      <c r="N60" s="16" t="s">
        <v>22</v>
      </c>
      <c r="O60" s="16" t="s">
        <v>23</v>
      </c>
      <c r="P60" s="17">
        <v>0.0642</v>
      </c>
      <c r="Q60" s="18">
        <f t="shared" si="3"/>
        <v>48933.9294403846</v>
      </c>
      <c r="R60" s="19">
        <f t="shared" si="4"/>
        <v>713276.809506415</v>
      </c>
      <c r="T60" s="18"/>
      <c r="U60" s="18"/>
    </row>
    <row r="61" ht="15" spans="1:21">
      <c r="A61" s="6">
        <v>18</v>
      </c>
      <c r="B61" s="7" t="s">
        <v>26</v>
      </c>
      <c r="C61" s="8" t="s">
        <v>82</v>
      </c>
      <c r="D61" s="9">
        <v>7</v>
      </c>
      <c r="E61" s="7" t="s">
        <v>21</v>
      </c>
      <c r="F61" s="9">
        <v>3</v>
      </c>
      <c r="G61" s="10">
        <f t="shared" si="0"/>
        <v>104.04</v>
      </c>
      <c r="H61" s="11">
        <v>18.79</v>
      </c>
      <c r="I61" s="11">
        <v>85.25</v>
      </c>
      <c r="J61" s="10">
        <f t="shared" si="1"/>
        <v>7326.13167</v>
      </c>
      <c r="K61" s="10">
        <f t="shared" si="2"/>
        <v>8940.88843339355</v>
      </c>
      <c r="L61" s="15">
        <v>762210.7389468</v>
      </c>
      <c r="M61" s="10"/>
      <c r="N61" s="16" t="s">
        <v>22</v>
      </c>
      <c r="O61" s="16" t="s">
        <v>23</v>
      </c>
      <c r="P61" s="17">
        <v>0.0642</v>
      </c>
      <c r="Q61" s="18">
        <f t="shared" si="3"/>
        <v>48933.9294403846</v>
      </c>
      <c r="R61" s="19">
        <f t="shared" si="4"/>
        <v>713276.809506415</v>
      </c>
      <c r="T61" s="18"/>
      <c r="U61" s="18"/>
    </row>
    <row r="62" ht="15" spans="1:21">
      <c r="A62" s="6">
        <v>19</v>
      </c>
      <c r="B62" s="7" t="s">
        <v>26</v>
      </c>
      <c r="C62" s="8" t="s">
        <v>30</v>
      </c>
      <c r="D62" s="9">
        <v>15</v>
      </c>
      <c r="E62" s="7" t="s">
        <v>21</v>
      </c>
      <c r="F62" s="9">
        <v>3</v>
      </c>
      <c r="G62" s="10">
        <f t="shared" si="0"/>
        <v>104.04</v>
      </c>
      <c r="H62" s="11">
        <v>18.79</v>
      </c>
      <c r="I62" s="11">
        <v>85.25</v>
      </c>
      <c r="J62" s="10">
        <f t="shared" si="1"/>
        <v>7085.62110726644</v>
      </c>
      <c r="K62" s="10">
        <f t="shared" si="2"/>
        <v>8647.36680351906</v>
      </c>
      <c r="L62" s="15">
        <v>737188.02</v>
      </c>
      <c r="M62" s="10"/>
      <c r="N62" s="16" t="s">
        <v>22</v>
      </c>
      <c r="O62" s="16" t="s">
        <v>23</v>
      </c>
      <c r="P62" s="17">
        <v>0.0642</v>
      </c>
      <c r="Q62" s="18">
        <f t="shared" si="3"/>
        <v>47327.470884</v>
      </c>
      <c r="R62" s="19">
        <f t="shared" si="4"/>
        <v>689860.549116</v>
      </c>
      <c r="T62" s="18"/>
      <c r="U62" s="18"/>
    </row>
    <row r="63" ht="15" spans="1:21">
      <c r="A63" s="6">
        <v>20</v>
      </c>
      <c r="B63" s="7" t="s">
        <v>26</v>
      </c>
      <c r="C63" s="8" t="s">
        <v>83</v>
      </c>
      <c r="D63" s="9">
        <v>4</v>
      </c>
      <c r="E63" s="7" t="s">
        <v>21</v>
      </c>
      <c r="F63" s="9">
        <v>3</v>
      </c>
      <c r="G63" s="10">
        <f t="shared" si="0"/>
        <v>105.45</v>
      </c>
      <c r="H63" s="11">
        <v>19.05</v>
      </c>
      <c r="I63" s="11">
        <v>86.4</v>
      </c>
      <c r="J63" s="10">
        <f t="shared" si="1"/>
        <v>7178.33259</v>
      </c>
      <c r="K63" s="10">
        <f t="shared" si="2"/>
        <v>8761.05522703125</v>
      </c>
      <c r="L63" s="15">
        <v>756955.1716155</v>
      </c>
      <c r="M63" s="10"/>
      <c r="N63" s="16" t="s">
        <v>22</v>
      </c>
      <c r="O63" s="16" t="s">
        <v>23</v>
      </c>
      <c r="P63" s="17">
        <v>0.0642</v>
      </c>
      <c r="Q63" s="18">
        <f t="shared" si="3"/>
        <v>48596.5220177151</v>
      </c>
      <c r="R63" s="19">
        <f t="shared" si="4"/>
        <v>708358.649597785</v>
      </c>
      <c r="T63" s="18"/>
      <c r="U63" s="18"/>
    </row>
    <row r="64" ht="15" spans="1:21">
      <c r="A64" s="6">
        <v>21</v>
      </c>
      <c r="B64" s="7" t="s">
        <v>26</v>
      </c>
      <c r="C64" s="8" t="s">
        <v>49</v>
      </c>
      <c r="D64" s="9">
        <v>5</v>
      </c>
      <c r="E64" s="7" t="s">
        <v>21</v>
      </c>
      <c r="F64" s="9">
        <v>3</v>
      </c>
      <c r="G64" s="10">
        <f t="shared" si="0"/>
        <v>105.45</v>
      </c>
      <c r="H64" s="11">
        <v>19.05</v>
      </c>
      <c r="I64" s="11">
        <v>86.4</v>
      </c>
      <c r="J64" s="10">
        <f t="shared" si="1"/>
        <v>7084.27946894263</v>
      </c>
      <c r="K64" s="10">
        <f t="shared" si="2"/>
        <v>8646.26469907407</v>
      </c>
      <c r="L64" s="15">
        <v>747037.27</v>
      </c>
      <c r="M64" s="10"/>
      <c r="N64" s="16" t="s">
        <v>22</v>
      </c>
      <c r="O64" s="16" t="s">
        <v>23</v>
      </c>
      <c r="P64" s="17">
        <v>0.0642</v>
      </c>
      <c r="Q64" s="18">
        <f t="shared" si="3"/>
        <v>47959.792734</v>
      </c>
      <c r="R64" s="19">
        <f t="shared" si="4"/>
        <v>699077.477266</v>
      </c>
      <c r="T64" s="18"/>
      <c r="U64" s="18"/>
    </row>
    <row r="65" ht="15" spans="1:21">
      <c r="A65" s="6">
        <v>22</v>
      </c>
      <c r="B65" s="7" t="s">
        <v>26</v>
      </c>
      <c r="C65" s="8" t="s">
        <v>31</v>
      </c>
      <c r="D65" s="9">
        <v>15</v>
      </c>
      <c r="E65" s="7" t="s">
        <v>21</v>
      </c>
      <c r="F65" s="9">
        <v>3</v>
      </c>
      <c r="G65" s="10">
        <f t="shared" si="0"/>
        <v>105.45</v>
      </c>
      <c r="H65" s="11">
        <v>19.05</v>
      </c>
      <c r="I65" s="11">
        <v>86.4</v>
      </c>
      <c r="J65" s="10">
        <f t="shared" si="1"/>
        <v>7154.41925082978</v>
      </c>
      <c r="K65" s="10">
        <f t="shared" si="2"/>
        <v>8731.8693287037</v>
      </c>
      <c r="L65" s="15">
        <v>754433.51</v>
      </c>
      <c r="M65" s="10"/>
      <c r="N65" s="16" t="s">
        <v>22</v>
      </c>
      <c r="O65" s="16" t="s">
        <v>23</v>
      </c>
      <c r="P65" s="17">
        <v>0.0642</v>
      </c>
      <c r="Q65" s="18">
        <f t="shared" si="3"/>
        <v>48434.631342</v>
      </c>
      <c r="R65" s="19">
        <f t="shared" si="4"/>
        <v>705998.878658</v>
      </c>
      <c r="T65" s="18"/>
      <c r="U65" s="18"/>
    </row>
    <row r="66" ht="15" spans="1:21">
      <c r="A66" s="6">
        <v>23</v>
      </c>
      <c r="B66" s="7" t="s">
        <v>26</v>
      </c>
      <c r="C66" s="8" t="s">
        <v>32</v>
      </c>
      <c r="D66" s="9">
        <v>5</v>
      </c>
      <c r="E66" s="7" t="s">
        <v>21</v>
      </c>
      <c r="F66" s="9">
        <v>3</v>
      </c>
      <c r="G66" s="10">
        <f t="shared" si="0"/>
        <v>105.45</v>
      </c>
      <c r="H66" s="11">
        <v>19.04</v>
      </c>
      <c r="I66" s="11">
        <v>86.41</v>
      </c>
      <c r="J66" s="10">
        <f t="shared" si="1"/>
        <v>7152.39592223803</v>
      </c>
      <c r="K66" s="10">
        <f t="shared" si="2"/>
        <v>8728.38965397523</v>
      </c>
      <c r="L66" s="15">
        <v>754220.15</v>
      </c>
      <c r="M66" s="10"/>
      <c r="N66" s="16" t="s">
        <v>22</v>
      </c>
      <c r="O66" s="16" t="s">
        <v>23</v>
      </c>
      <c r="P66" s="17">
        <v>0.0642</v>
      </c>
      <c r="Q66" s="18">
        <f t="shared" si="3"/>
        <v>48420.93363</v>
      </c>
      <c r="R66" s="19">
        <f t="shared" si="4"/>
        <v>705799.21637</v>
      </c>
      <c r="T66" s="18"/>
      <c r="U66" s="18"/>
    </row>
    <row r="67" ht="15" spans="1:21">
      <c r="A67" s="6">
        <v>24</v>
      </c>
      <c r="B67" s="7" t="s">
        <v>26</v>
      </c>
      <c r="C67" s="8" t="s">
        <v>84</v>
      </c>
      <c r="D67" s="9">
        <v>6</v>
      </c>
      <c r="E67" s="7" t="s">
        <v>21</v>
      </c>
      <c r="F67" s="9">
        <v>3</v>
      </c>
      <c r="G67" s="10">
        <f t="shared" si="0"/>
        <v>105.45</v>
      </c>
      <c r="H67" s="11">
        <v>19.04</v>
      </c>
      <c r="I67" s="11">
        <v>86.41</v>
      </c>
      <c r="J67" s="10">
        <f t="shared" si="1"/>
        <v>7469.45199</v>
      </c>
      <c r="K67" s="10">
        <f t="shared" si="2"/>
        <v>9115.30739897581</v>
      </c>
      <c r="L67" s="15">
        <v>787653.7123455</v>
      </c>
      <c r="M67" s="10"/>
      <c r="N67" s="16" t="s">
        <v>22</v>
      </c>
      <c r="O67" s="16" t="s">
        <v>23</v>
      </c>
      <c r="P67" s="17">
        <v>0.0642</v>
      </c>
      <c r="Q67" s="18">
        <f t="shared" si="3"/>
        <v>50567.3683325811</v>
      </c>
      <c r="R67" s="19">
        <f t="shared" si="4"/>
        <v>737086.344012919</v>
      </c>
      <c r="T67" s="18"/>
      <c r="U67" s="18"/>
    </row>
    <row r="68" ht="15" spans="1:21">
      <c r="A68" s="6">
        <v>25</v>
      </c>
      <c r="B68" s="7" t="s">
        <v>26</v>
      </c>
      <c r="C68" s="8" t="s">
        <v>50</v>
      </c>
      <c r="D68" s="9">
        <v>9</v>
      </c>
      <c r="E68" s="7" t="s">
        <v>21</v>
      </c>
      <c r="F68" s="9">
        <v>3</v>
      </c>
      <c r="G68" s="10">
        <f t="shared" si="0"/>
        <v>105.45</v>
      </c>
      <c r="H68" s="11">
        <v>19.04</v>
      </c>
      <c r="I68" s="11">
        <v>86.41</v>
      </c>
      <c r="J68" s="10">
        <f t="shared" si="1"/>
        <v>7464.52863</v>
      </c>
      <c r="K68" s="10">
        <f t="shared" si="2"/>
        <v>9109.299201869</v>
      </c>
      <c r="L68" s="26">
        <v>787134.5440335</v>
      </c>
      <c r="M68" s="10"/>
      <c r="N68" s="16" t="s">
        <v>22</v>
      </c>
      <c r="O68" s="16" t="s">
        <v>23</v>
      </c>
      <c r="P68" s="17">
        <v>0.0642</v>
      </c>
      <c r="Q68" s="18">
        <f t="shared" si="3"/>
        <v>50534.0377269507</v>
      </c>
      <c r="R68" s="19">
        <f t="shared" si="4"/>
        <v>736600.506306549</v>
      </c>
      <c r="T68" s="18"/>
      <c r="U68" s="18"/>
    </row>
    <row r="69" ht="15" spans="1:21">
      <c r="A69" s="6">
        <v>26</v>
      </c>
      <c r="B69" s="7" t="s">
        <v>33</v>
      </c>
      <c r="C69" s="8" t="s">
        <v>85</v>
      </c>
      <c r="D69" s="9">
        <v>15</v>
      </c>
      <c r="E69" s="7" t="s">
        <v>21</v>
      </c>
      <c r="F69" s="9">
        <v>3</v>
      </c>
      <c r="G69" s="10">
        <f t="shared" si="0"/>
        <v>85.37</v>
      </c>
      <c r="H69" s="11">
        <v>15.84</v>
      </c>
      <c r="I69" s="11">
        <v>69.53</v>
      </c>
      <c r="J69" s="10">
        <f t="shared" si="1"/>
        <v>7362.28265198547</v>
      </c>
      <c r="K69" s="10">
        <f t="shared" si="2"/>
        <v>9039.52351502948</v>
      </c>
      <c r="L69" s="15">
        <v>628518.07</v>
      </c>
      <c r="M69" s="10"/>
      <c r="N69" s="16" t="s">
        <v>22</v>
      </c>
      <c r="O69" s="16" t="s">
        <v>23</v>
      </c>
      <c r="P69" s="17">
        <v>0.0642</v>
      </c>
      <c r="Q69" s="18">
        <f t="shared" si="3"/>
        <v>40350.860094</v>
      </c>
      <c r="R69" s="19">
        <f t="shared" si="4"/>
        <v>588167.209906</v>
      </c>
      <c r="T69" s="18"/>
      <c r="U69" s="18"/>
    </row>
    <row r="70" ht="15" spans="1:21">
      <c r="A70" s="6">
        <v>27</v>
      </c>
      <c r="B70" s="7" t="s">
        <v>33</v>
      </c>
      <c r="C70" s="8" t="s">
        <v>86</v>
      </c>
      <c r="D70" s="9">
        <v>3</v>
      </c>
      <c r="E70" s="7" t="s">
        <v>21</v>
      </c>
      <c r="F70" s="9">
        <v>3</v>
      </c>
      <c r="G70" s="10">
        <f t="shared" si="0"/>
        <v>111.6</v>
      </c>
      <c r="H70" s="11">
        <v>20.7</v>
      </c>
      <c r="I70" s="11">
        <v>90.9</v>
      </c>
      <c r="J70" s="10">
        <f t="shared" si="1"/>
        <v>6762.908754</v>
      </c>
      <c r="K70" s="10">
        <f t="shared" si="2"/>
        <v>8302.97708411881</v>
      </c>
      <c r="L70" s="15">
        <v>754740.6169464</v>
      </c>
      <c r="M70" s="10"/>
      <c r="N70" s="16" t="s">
        <v>22</v>
      </c>
      <c r="O70" s="16" t="s">
        <v>23</v>
      </c>
      <c r="P70" s="17">
        <v>0.0642</v>
      </c>
      <c r="Q70" s="18">
        <f t="shared" si="3"/>
        <v>48454.3476079589</v>
      </c>
      <c r="R70" s="19">
        <f t="shared" si="4"/>
        <v>706286.269338441</v>
      </c>
      <c r="T70" s="18"/>
      <c r="U70" s="18"/>
    </row>
    <row r="71" ht="15" spans="1:21">
      <c r="A71" s="6">
        <v>28</v>
      </c>
      <c r="B71" s="7" t="s">
        <v>33</v>
      </c>
      <c r="C71" s="8" t="s">
        <v>34</v>
      </c>
      <c r="D71" s="9">
        <v>5</v>
      </c>
      <c r="E71" s="7" t="s">
        <v>21</v>
      </c>
      <c r="F71" s="9">
        <v>3</v>
      </c>
      <c r="G71" s="10">
        <f t="shared" si="0"/>
        <v>111.6</v>
      </c>
      <c r="H71" s="11">
        <v>20.7</v>
      </c>
      <c r="I71" s="11">
        <v>90.9</v>
      </c>
      <c r="J71" s="10">
        <f t="shared" si="1"/>
        <v>7003.51962365591</v>
      </c>
      <c r="K71" s="10">
        <f t="shared" si="2"/>
        <v>8598.3805280528</v>
      </c>
      <c r="L71" s="15">
        <v>781592.79</v>
      </c>
      <c r="M71" s="10"/>
      <c r="N71" s="16" t="s">
        <v>22</v>
      </c>
      <c r="O71" s="16" t="s">
        <v>23</v>
      </c>
      <c r="P71" s="17">
        <v>0.0642</v>
      </c>
      <c r="Q71" s="18">
        <f t="shared" ref="Q71:Q80" si="5">L71*P71</f>
        <v>50178.257118</v>
      </c>
      <c r="R71" s="19">
        <f t="shared" ref="R71:R80" si="6">L71-Q71</f>
        <v>731414.532882</v>
      </c>
      <c r="T71" s="18"/>
      <c r="U71" s="18"/>
    </row>
    <row r="72" ht="15" spans="1:21">
      <c r="A72" s="6">
        <v>29</v>
      </c>
      <c r="B72" s="7" t="s">
        <v>33</v>
      </c>
      <c r="C72" s="8" t="s">
        <v>87</v>
      </c>
      <c r="D72" s="9">
        <v>6</v>
      </c>
      <c r="E72" s="7" t="s">
        <v>21</v>
      </c>
      <c r="F72" s="9">
        <v>3</v>
      </c>
      <c r="G72" s="10">
        <f t="shared" si="0"/>
        <v>111.6</v>
      </c>
      <c r="H72" s="11">
        <v>20.7</v>
      </c>
      <c r="I72" s="11">
        <v>90.9</v>
      </c>
      <c r="J72" s="10">
        <f t="shared" si="1"/>
        <v>7042.136136</v>
      </c>
      <c r="K72" s="10">
        <f t="shared" si="2"/>
        <v>8645.79089964356</v>
      </c>
      <c r="L72" s="15">
        <v>785902.3927776</v>
      </c>
      <c r="M72" s="10"/>
      <c r="N72" s="16" t="s">
        <v>22</v>
      </c>
      <c r="O72" s="16" t="s">
        <v>23</v>
      </c>
      <c r="P72" s="17">
        <v>0.0642</v>
      </c>
      <c r="Q72" s="18">
        <f t="shared" si="5"/>
        <v>50454.9336163219</v>
      </c>
      <c r="R72" s="19">
        <f t="shared" si="6"/>
        <v>735447.459161278</v>
      </c>
      <c r="T72" s="18"/>
      <c r="U72" s="18"/>
    </row>
    <row r="73" ht="15" spans="1:21">
      <c r="A73" s="6">
        <v>30</v>
      </c>
      <c r="B73" s="7" t="s">
        <v>33</v>
      </c>
      <c r="C73" s="8" t="s">
        <v>88</v>
      </c>
      <c r="D73" s="9">
        <v>8</v>
      </c>
      <c r="E73" s="7" t="s">
        <v>21</v>
      </c>
      <c r="F73" s="9">
        <v>3</v>
      </c>
      <c r="G73" s="10">
        <f t="shared" si="0"/>
        <v>111.6</v>
      </c>
      <c r="H73" s="11">
        <v>20.7</v>
      </c>
      <c r="I73" s="11">
        <v>90.9</v>
      </c>
      <c r="J73" s="10">
        <f t="shared" si="1"/>
        <v>7042.136136</v>
      </c>
      <c r="K73" s="10">
        <f t="shared" si="2"/>
        <v>8645.79089964356</v>
      </c>
      <c r="L73" s="15">
        <v>785902.3927776</v>
      </c>
      <c r="M73" s="10"/>
      <c r="N73" s="16" t="s">
        <v>22</v>
      </c>
      <c r="O73" s="16" t="s">
        <v>23</v>
      </c>
      <c r="P73" s="17">
        <v>0.0642</v>
      </c>
      <c r="Q73" s="18">
        <f t="shared" si="5"/>
        <v>50454.9336163219</v>
      </c>
      <c r="R73" s="19">
        <f t="shared" si="6"/>
        <v>735447.459161278</v>
      </c>
      <c r="T73" s="18"/>
      <c r="U73" s="18"/>
    </row>
    <row r="74" ht="15" spans="1:21">
      <c r="A74" s="6">
        <v>31</v>
      </c>
      <c r="B74" s="7" t="s">
        <v>33</v>
      </c>
      <c r="C74" s="8" t="s">
        <v>89</v>
      </c>
      <c r="D74" s="9">
        <v>9</v>
      </c>
      <c r="E74" s="7" t="s">
        <v>21</v>
      </c>
      <c r="F74" s="9">
        <v>3</v>
      </c>
      <c r="G74" s="10">
        <f t="shared" si="0"/>
        <v>111.6</v>
      </c>
      <c r="H74" s="11">
        <v>20.7</v>
      </c>
      <c r="I74" s="11">
        <v>90.9</v>
      </c>
      <c r="J74" s="10">
        <f t="shared" si="1"/>
        <v>7111.134408</v>
      </c>
      <c r="K74" s="10">
        <f t="shared" si="2"/>
        <v>8730.50164942574</v>
      </c>
      <c r="L74" s="15">
        <v>793602.5999328</v>
      </c>
      <c r="M74" s="10"/>
      <c r="N74" s="16" t="s">
        <v>22</v>
      </c>
      <c r="O74" s="16" t="s">
        <v>23</v>
      </c>
      <c r="P74" s="17">
        <v>0.0642</v>
      </c>
      <c r="Q74" s="18">
        <f t="shared" si="5"/>
        <v>50949.2869156858</v>
      </c>
      <c r="R74" s="19">
        <f t="shared" si="6"/>
        <v>742653.313017114</v>
      </c>
      <c r="T74" s="18"/>
      <c r="U74" s="18"/>
    </row>
    <row r="75" ht="15" spans="1:21">
      <c r="A75" s="6">
        <v>32</v>
      </c>
      <c r="B75" s="7" t="s">
        <v>33</v>
      </c>
      <c r="C75" s="8" t="s">
        <v>51</v>
      </c>
      <c r="D75" s="9">
        <v>15</v>
      </c>
      <c r="E75" s="7" t="s">
        <v>21</v>
      </c>
      <c r="F75" s="9">
        <v>3</v>
      </c>
      <c r="G75" s="10">
        <f t="shared" si="0"/>
        <v>111.6</v>
      </c>
      <c r="H75" s="11">
        <v>20.7</v>
      </c>
      <c r="I75" s="11">
        <v>90.9</v>
      </c>
      <c r="J75" s="10">
        <f t="shared" si="1"/>
        <v>7072.86272401434</v>
      </c>
      <c r="K75" s="10">
        <f t="shared" si="2"/>
        <v>8683.51463146315</v>
      </c>
      <c r="L75" s="15">
        <v>789331.48</v>
      </c>
      <c r="M75" s="10"/>
      <c r="N75" s="16" t="s">
        <v>22</v>
      </c>
      <c r="O75" s="16" t="s">
        <v>23</v>
      </c>
      <c r="P75" s="17">
        <v>0.0642</v>
      </c>
      <c r="Q75" s="18">
        <f t="shared" si="5"/>
        <v>50675.081016</v>
      </c>
      <c r="R75" s="19">
        <f t="shared" si="6"/>
        <v>738656.398984</v>
      </c>
      <c r="T75" s="18"/>
      <c r="U75" s="18"/>
    </row>
    <row r="76" ht="15" spans="1:21">
      <c r="A76" s="6">
        <v>33</v>
      </c>
      <c r="B76" s="7" t="s">
        <v>33</v>
      </c>
      <c r="C76" s="8" t="s">
        <v>35</v>
      </c>
      <c r="D76" s="9">
        <v>15</v>
      </c>
      <c r="E76" s="7" t="s">
        <v>21</v>
      </c>
      <c r="F76" s="9">
        <v>3</v>
      </c>
      <c r="G76" s="10">
        <f t="shared" si="0"/>
        <v>98.06</v>
      </c>
      <c r="H76" s="11">
        <v>18.19</v>
      </c>
      <c r="I76" s="11">
        <v>79.87</v>
      </c>
      <c r="J76" s="10">
        <f t="shared" si="1"/>
        <v>7387.99428921069</v>
      </c>
      <c r="K76" s="10">
        <f t="shared" si="2"/>
        <v>9070.57368223363</v>
      </c>
      <c r="L76" s="15">
        <v>724466.72</v>
      </c>
      <c r="M76" s="10"/>
      <c r="N76" s="16" t="s">
        <v>22</v>
      </c>
      <c r="O76" s="16" t="s">
        <v>23</v>
      </c>
      <c r="P76" s="17">
        <v>0.0642</v>
      </c>
      <c r="Q76" s="18">
        <f t="shared" si="5"/>
        <v>46510.763424</v>
      </c>
      <c r="R76" s="19">
        <f t="shared" si="6"/>
        <v>677955.956576</v>
      </c>
      <c r="T76" s="18"/>
      <c r="U76" s="18"/>
    </row>
    <row r="77" ht="15" spans="1:21">
      <c r="A77" s="6">
        <v>34</v>
      </c>
      <c r="B77" s="7" t="s">
        <v>33</v>
      </c>
      <c r="C77" s="8" t="s">
        <v>90</v>
      </c>
      <c r="D77" s="9">
        <v>17</v>
      </c>
      <c r="E77" s="7" t="s">
        <v>21</v>
      </c>
      <c r="F77" s="9">
        <v>3</v>
      </c>
      <c r="G77" s="10">
        <f t="shared" si="0"/>
        <v>98.06</v>
      </c>
      <c r="H77" s="11">
        <v>18.19</v>
      </c>
      <c r="I77" s="11">
        <v>79.87</v>
      </c>
      <c r="J77" s="10">
        <f t="shared" si="1"/>
        <v>7064.776194</v>
      </c>
      <c r="K77" s="10">
        <f t="shared" si="2"/>
        <v>8673.74425420859</v>
      </c>
      <c r="L77" s="15">
        <v>692771.95358364</v>
      </c>
      <c r="M77" s="10"/>
      <c r="N77" s="16" t="s">
        <v>22</v>
      </c>
      <c r="O77" s="16" t="s">
        <v>23</v>
      </c>
      <c r="P77" s="17">
        <v>0.0642</v>
      </c>
      <c r="Q77" s="18">
        <f t="shared" si="5"/>
        <v>44475.9594200697</v>
      </c>
      <c r="R77" s="19">
        <f t="shared" si="6"/>
        <v>648295.99416357</v>
      </c>
      <c r="T77" s="18"/>
      <c r="U77" s="18"/>
    </row>
    <row r="78" ht="15" spans="1:21">
      <c r="A78" s="6">
        <v>35</v>
      </c>
      <c r="B78" s="7" t="s">
        <v>33</v>
      </c>
      <c r="C78" s="8" t="s">
        <v>36</v>
      </c>
      <c r="D78" s="9">
        <v>5</v>
      </c>
      <c r="E78" s="7" t="s">
        <v>21</v>
      </c>
      <c r="F78" s="9">
        <v>3</v>
      </c>
      <c r="G78" s="10">
        <f t="shared" si="0"/>
        <v>98.24</v>
      </c>
      <c r="H78" s="11">
        <v>18.22</v>
      </c>
      <c r="I78" s="11">
        <v>80.02</v>
      </c>
      <c r="J78" s="10">
        <f t="shared" si="1"/>
        <v>7384.90431596091</v>
      </c>
      <c r="K78" s="10">
        <f t="shared" si="2"/>
        <v>9066.39590102474</v>
      </c>
      <c r="L78" s="15">
        <v>725493</v>
      </c>
      <c r="M78" s="10"/>
      <c r="N78" s="16" t="s">
        <v>22</v>
      </c>
      <c r="O78" s="16" t="s">
        <v>23</v>
      </c>
      <c r="P78" s="17">
        <v>0.0642</v>
      </c>
      <c r="Q78" s="18">
        <f t="shared" si="5"/>
        <v>46576.6506</v>
      </c>
      <c r="R78" s="19">
        <f t="shared" si="6"/>
        <v>678916.3494</v>
      </c>
      <c r="T78" s="18"/>
      <c r="U78" s="18"/>
    </row>
    <row r="79" ht="15" spans="1:21">
      <c r="A79" s="6">
        <v>36</v>
      </c>
      <c r="B79" s="7" t="s">
        <v>33</v>
      </c>
      <c r="C79" s="8" t="s">
        <v>52</v>
      </c>
      <c r="D79" s="9">
        <v>15</v>
      </c>
      <c r="E79" s="7" t="s">
        <v>21</v>
      </c>
      <c r="F79" s="9">
        <v>3</v>
      </c>
      <c r="G79" s="10">
        <f t="shared" si="0"/>
        <v>98.24</v>
      </c>
      <c r="H79" s="11">
        <v>18.22</v>
      </c>
      <c r="I79" s="11">
        <v>80.02</v>
      </c>
      <c r="J79" s="10">
        <f t="shared" si="1"/>
        <v>7458.01995114007</v>
      </c>
      <c r="K79" s="10">
        <f t="shared" si="2"/>
        <v>9156.15946013497</v>
      </c>
      <c r="L79" s="15">
        <v>732675.88</v>
      </c>
      <c r="M79" s="10"/>
      <c r="N79" s="16" t="s">
        <v>22</v>
      </c>
      <c r="O79" s="16" t="s">
        <v>23</v>
      </c>
      <c r="P79" s="17">
        <v>0.0642</v>
      </c>
      <c r="Q79" s="18">
        <f t="shared" si="5"/>
        <v>47037.791496</v>
      </c>
      <c r="R79" s="19">
        <f t="shared" si="6"/>
        <v>685638.088504</v>
      </c>
      <c r="T79" s="18"/>
      <c r="U79" s="18"/>
    </row>
    <row r="80" ht="15" spans="1:21">
      <c r="A80" s="6">
        <v>37</v>
      </c>
      <c r="B80" s="7" t="s">
        <v>33</v>
      </c>
      <c r="C80" s="8" t="s">
        <v>91</v>
      </c>
      <c r="D80" s="9">
        <v>17</v>
      </c>
      <c r="E80" s="7" t="s">
        <v>21</v>
      </c>
      <c r="F80" s="9">
        <v>3</v>
      </c>
      <c r="G80" s="10">
        <f t="shared" si="0"/>
        <v>98.24</v>
      </c>
      <c r="H80" s="11">
        <v>18.22</v>
      </c>
      <c r="I80" s="11">
        <v>80.02</v>
      </c>
      <c r="J80" s="10">
        <f t="shared" si="1"/>
        <v>7131.61827</v>
      </c>
      <c r="K80" s="10">
        <f t="shared" si="2"/>
        <v>8755.43837596601</v>
      </c>
      <c r="L80" s="15">
        <v>700610.1788448</v>
      </c>
      <c r="M80" s="10"/>
      <c r="N80" s="16" t="s">
        <v>22</v>
      </c>
      <c r="O80" s="16" t="s">
        <v>23</v>
      </c>
      <c r="P80" s="17">
        <v>0.0642</v>
      </c>
      <c r="Q80" s="18">
        <f t="shared" si="5"/>
        <v>44979.1734818362</v>
      </c>
      <c r="R80" s="19">
        <f t="shared" si="6"/>
        <v>655631.005362964</v>
      </c>
      <c r="T80" s="18"/>
      <c r="U80" s="18"/>
    </row>
    <row r="81" ht="15.75" spans="1:18">
      <c r="A81" s="20" t="s">
        <v>37</v>
      </c>
      <c r="B81" s="20"/>
      <c r="C81" s="20"/>
      <c r="D81" s="20"/>
      <c r="E81" s="20"/>
      <c r="F81" s="21"/>
      <c r="G81" s="22">
        <f t="shared" ref="G81:I81" si="7">SUM(G44:G80)</f>
        <v>3823.14</v>
      </c>
      <c r="H81" s="23">
        <f t="shared" si="7"/>
        <v>701.640000000001</v>
      </c>
      <c r="I81" s="27">
        <f t="shared" si="7"/>
        <v>3121.5</v>
      </c>
      <c r="J81" s="28">
        <f t="shared" si="1"/>
        <v>7131.92778861066</v>
      </c>
      <c r="K81" s="28">
        <f t="shared" si="2"/>
        <v>8735.01790989874</v>
      </c>
      <c r="L81" s="28">
        <f>SUM(L44:L80)</f>
        <v>27266358.4057489</v>
      </c>
      <c r="M81" s="22"/>
      <c r="N81" s="29"/>
      <c r="O81" s="29"/>
      <c r="R81" s="19">
        <f>SUM(R44:R80)</f>
        <v>25515858.1960999</v>
      </c>
    </row>
    <row r="82" ht="50" customHeight="1" spans="1:18">
      <c r="A82" s="24" t="s">
        <v>92</v>
      </c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30"/>
      <c r="R82" s="19">
        <f>R81/G81</f>
        <v>6674.05802458186</v>
      </c>
    </row>
    <row r="83" spans="18:18">
      <c r="R83" s="33"/>
    </row>
    <row r="85" spans="12:12">
      <c r="L85">
        <v>7025.22</v>
      </c>
    </row>
    <row r="86" spans="12:12">
      <c r="L86" s="31">
        <v>0.05</v>
      </c>
    </row>
    <row r="87" spans="12:12">
      <c r="L87" s="18">
        <f>L85*L86</f>
        <v>351.261</v>
      </c>
    </row>
    <row r="88" spans="12:12">
      <c r="L88" s="32"/>
    </row>
  </sheetData>
  <mergeCells count="17">
    <mergeCell ref="A81:F81"/>
    <mergeCell ref="A82:O82"/>
    <mergeCell ref="A42:A43"/>
    <mergeCell ref="B42:B43"/>
    <mergeCell ref="C42:C43"/>
    <mergeCell ref="D42:D43"/>
    <mergeCell ref="E42:E43"/>
    <mergeCell ref="F42:F43"/>
    <mergeCell ref="G42:G43"/>
    <mergeCell ref="H42:H43"/>
    <mergeCell ref="I42:I43"/>
    <mergeCell ref="J42:J43"/>
    <mergeCell ref="K42:K43"/>
    <mergeCell ref="L42:L43"/>
    <mergeCell ref="M42:M43"/>
    <mergeCell ref="N42:N43"/>
    <mergeCell ref="O42:O43"/>
  </mergeCells>
  <conditionalFormatting sqref="A2:A16">
    <cfRule type="duplicateValues" dxfId="0" priority="7"/>
  </conditionalFormatting>
  <conditionalFormatting sqref="D2:D38">
    <cfRule type="duplicateValues" dxfId="0" priority="3"/>
  </conditionalFormatting>
  <conditionalFormatting sqref="A2:B16">
    <cfRule type="expression" dxfId="1" priority="5">
      <formula>$A2&lt;&gt;""</formula>
    </cfRule>
    <cfRule type="expression" dxfId="1" priority="6">
      <formula>$B2&lt;&gt;""</formula>
    </cfRule>
    <cfRule type="expression" dxfId="2" priority="8">
      <formula>IF(#REF!&lt;&gt;"",1,0)</formula>
    </cfRule>
  </conditionalFormatting>
  <conditionalFormatting sqref="D2:E38">
    <cfRule type="expression" dxfId="1" priority="1">
      <formula>$A2&lt;&gt;""</formula>
    </cfRule>
    <cfRule type="expression" dxfId="1" priority="2">
      <formula>$B2&lt;&gt;""</formula>
    </cfRule>
    <cfRule type="expression" dxfId="2" priority="4">
      <formula>IF(#REF!&lt;&gt;"",1,0)</formula>
    </cfRule>
  </conditionalFormatting>
  <pageMargins left="0.236111111111111" right="0.275" top="0.314583333333333" bottom="0.314583333333333" header="0.196527777777778" footer="0.156944444444444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附件2</vt:lpstr>
      <vt:lpstr>Sheet3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2020-11-06T07:39:00Z</dcterms:created>
  <dcterms:modified xsi:type="dcterms:W3CDTF">2025-12-17T01:45:05Z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C509256FC3F446A4B4EECFCEA2E0CCBE_12</vt:lpwstr>
  </property>
  <property fmtid="{D5CDD505-2E9C-101B-9397-08002B2CF9AE}" pid="4" name="CalculationRule">
    <vt:i4>0</vt:i4>
  </property>
</Properties>
</file>