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<sst xmlns="http://schemas.openxmlformats.org/spreadsheetml/2006/main" count="55" uniqueCount="31">
  <si>
    <t>附件2</t>
  </si>
  <si>
    <t>清远市新建商品住房销售价格备案表</t>
  </si>
  <si>
    <t>房地产开发企业名称或中介服务机构名称：清远市清新区壹鸣企业管理有限公司</t>
  </si>
  <si>
    <t>项目(楼盘)名称：水岸鸣轩3栋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</si>
  <si>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</si>
  <si>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</si>
  <si>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</si>
  <si>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</si>
  <si>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</si>
  <si>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</si>
  <si>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</si>
  <si>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</si>
  <si>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</si>
  <si>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</si>
  <si>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</si>
  <si>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</si>
  <si>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</si>
  <si>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</si>
  <si>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</si>
  <si>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3栋</t>
  </si>
  <si>
    <t>三房两厅两卫</t>
  </si>
  <si>
    <t>未售</t>
  </si>
  <si>
    <t>本楼栋总面积/均价</t>
  </si>
  <si>
    <t xml:space="preserve">   本栋销售住宅共：9套，销售住宅总建筑面积：921.39㎡，套内面积：716.81㎡，分摊面积：204.58㎡，销售均价：5641.63元/㎡（建筑面积）。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</si>
  <si>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</si>
  <si>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</si>
  <si>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</t>
  </si>
  <si>
    <t>黄丽琼</t>
  </si>
  <si>
    <t>价格举报投诉电话：12345</t>
  </si>
  <si>
    <t>企业投诉电话：0763-5887868</t>
  </si>
  <si>
    <t>本表一式两份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</si>
</sst>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vertical="center"/>
    </xf>
    <xf numFmtId="177" fontId="5" fillId="0" borderId="0" xfId="49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2" xfId="49" applyFont="1" applyBorder="1" applyAlignment="1">
      <alignment horizontal="left" vertical="top" wrapText="1"/>
    </xf>
    <xf numFmtId="0" fontId="2" fillId="0" borderId="2" xfId="49" applyFont="1" applyBorder="1" applyAlignment="1">
      <alignment horizontal="left" vertical="center"/>
    </xf>
    <xf numFmtId="0" fontId="12" fillId="0" borderId="0" xfId="49" applyFont="1" applyAlignment="1">
      <alignment horizontal="left" vertical="center" wrapText="1"/>
    </xf>
    <xf numFmtId="0" fontId="12" fillId="2" borderId="0" xfId="49" applyFont="1" applyFill="1" applyAlignment="1">
      <alignment horizontal="left" vertical="center" wrapText="1"/>
    </xf>
    <xf numFmtId="0" fontId="12" fillId="0" borderId="0" xfId="49" applyFont="1" applyAlignment="1">
      <alignment vertical="center" wrapText="1"/>
    </xf>
    <xf numFmtId="0" fontId="12" fillId="2" borderId="0" xfId="49" applyFont="1" applyFill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177" fontId="4" fillId="0" borderId="0" xfId="49" applyNumberFormat="1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7" fontId="2" fillId="0" borderId="2" xfId="49" applyNumberFormat="1" applyFont="1" applyBorder="1" applyAlignment="1">
      <alignment horizontal="center" vertical="center"/>
    </xf>
    <xf numFmtId="177" fontId="2" fillId="0" borderId="2" xfId="49" applyNumberFormat="1" applyFont="1" applyBorder="1" applyAlignment="1">
      <alignment horizontal="left" vertical="center"/>
    </xf>
    <xf numFmtId="176" fontId="2" fillId="0" borderId="2" xfId="49" applyNumberFormat="1" applyFont="1" applyBorder="1" applyAlignment="1">
      <alignment horizontal="left" vertical="center"/>
    </xf>
    <xf numFmtId="177" fontId="12" fillId="0" borderId="0" xfId="49" applyNumberFormat="1" applyFont="1" applyAlignment="1">
      <alignment horizontal="center" vertical="center" wrapText="1"/>
    </xf>
    <xf numFmtId="177" fontId="12" fillId="0" borderId="0" xfId="49" applyNumberFormat="1" applyFont="1" applyAlignment="1">
      <alignment vertical="center" wrapText="1"/>
    </xf>
    <xf numFmtId="176" fontId="12" fillId="0" borderId="0" xfId="49" applyNumberFormat="1" applyFont="1" applyAlignment="1">
      <alignment vertical="center" wrapText="1"/>
    </xf>
    <xf numFmtId="177" fontId="12" fillId="0" borderId="0" xfId="49" applyNumberFormat="1" applyFont="1" applyAlignment="1">
      <alignment horizontal="left" vertical="center" wrapText="1"/>
    </xf>
    <xf numFmtId="177" fontId="2" fillId="0" borderId="0" xfId="49" applyNumberFormat="1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S12" sqref="S12"/>
    </sheetView>
  </sheetViews>
  <sheetFormatPr defaultColWidth="9" defaultRowHeight="13.5"/>
  <cols>
    <col min="1" max="1" width="7.75" customWidth="1"/>
    <col min="2" max="2" width="8.5" customWidth="1"/>
    <col min="3" max="4" width="7.875" customWidth="1"/>
    <col min="5" max="5" width="13.75" customWidth="1"/>
    <col min="6" max="6" width="6.25" customWidth="1"/>
    <col min="7" max="7" width="9.625" customWidth="1"/>
    <col min="8" max="8" width="9.75" customWidth="1"/>
    <col min="9" max="9" width="9.5" customWidth="1"/>
    <col min="10" max="10" width="10.375" customWidth="1"/>
    <col min="11" max="11" width="13.125" customWidth="1"/>
    <col min="12" max="12" width="13.75" customWidth="1"/>
    <col min="13" max="13" width="7" customWidth="1"/>
    <col min="14" max="14" width="8.125" customWidth="1"/>
    <col min="15" max="15" width="6.25" customWidth="1"/>
  </cols>
  <sheetData>
    <row r="1" ht="14.25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3.2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30"/>
      <c r="K2" s="30"/>
      <c r="L2" s="31"/>
      <c r="M2" s="6"/>
      <c r="N2" s="6"/>
      <c r="O2" s="6"/>
    </row>
    <row r="3" ht="20.1" customHeight="1" spans="1:15">
      <c r="A3" s="7" t="s">
        <v>2</v>
      </c>
      <c r="B3" s="8"/>
      <c r="C3" s="8"/>
      <c r="D3" s="8"/>
      <c r="E3" s="8"/>
      <c r="F3" s="8"/>
      <c r="G3" s="8"/>
      <c r="H3" s="8"/>
      <c r="I3" s="8"/>
      <c r="J3" s="8" t="s">
        <v>3</v>
      </c>
      <c r="K3" s="8"/>
      <c r="L3" s="8"/>
      <c r="M3" s="8"/>
      <c r="N3" s="8"/>
      <c r="O3" s="8"/>
    </row>
    <row r="4" ht="17.25" customHeight="1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32" t="s">
        <v>13</v>
      </c>
      <c r="K4" s="32" t="s">
        <v>14</v>
      </c>
      <c r="L4" s="33" t="s">
        <v>15</v>
      </c>
      <c r="M4" s="10" t="s">
        <v>16</v>
      </c>
      <c r="N4" s="10" t="s">
        <v>17</v>
      </c>
      <c r="O4" s="9" t="s">
        <v>18</v>
      </c>
    </row>
    <row r="5" ht="18" customHeight="1" spans="1:15">
      <c r="A5" s="9"/>
      <c r="B5" s="10"/>
      <c r="C5" s="10"/>
      <c r="D5" s="10"/>
      <c r="E5" s="10"/>
      <c r="F5" s="10"/>
      <c r="G5" s="10"/>
      <c r="H5" s="10"/>
      <c r="I5" s="10"/>
      <c r="J5" s="32"/>
      <c r="K5" s="32"/>
      <c r="L5" s="33"/>
      <c r="M5" s="10"/>
      <c r="N5" s="10"/>
      <c r="O5" s="9"/>
    </row>
    <row r="6" s="1" customFormat="1" ht="26.25" customHeight="1" spans="1:15">
      <c r="A6" s="11">
        <f t="shared" ref="A6:A14" si="0">ROW()-5</f>
        <v>1</v>
      </c>
      <c r="B6" s="12" t="s">
        <v>19</v>
      </c>
      <c r="C6" s="13">
        <v>1804</v>
      </c>
      <c r="D6" s="12">
        <v>18</v>
      </c>
      <c r="E6" s="14" t="s">
        <v>20</v>
      </c>
      <c r="F6" s="12">
        <v>3</v>
      </c>
      <c r="G6" s="15">
        <v>104.08</v>
      </c>
      <c r="H6" s="15">
        <v>23.11</v>
      </c>
      <c r="I6" s="34">
        <v>80.97</v>
      </c>
      <c r="J6" s="35">
        <v>5770</v>
      </c>
      <c r="K6" s="15">
        <f t="shared" ref="K6:K15" si="1">L6/I6</f>
        <v>7416.84080523651</v>
      </c>
      <c r="L6" s="34">
        <f t="shared" ref="L6:L14" si="2">J6*G6</f>
        <v>600541.6</v>
      </c>
      <c r="M6" s="36"/>
      <c r="N6" s="37" t="s">
        <v>21</v>
      </c>
      <c r="O6" s="38"/>
    </row>
    <row r="7" s="1" customFormat="1" ht="26.25" customHeight="1" spans="1:15">
      <c r="A7" s="16">
        <f t="shared" si="0"/>
        <v>2</v>
      </c>
      <c r="B7" s="13" t="s">
        <v>19</v>
      </c>
      <c r="C7" s="13">
        <v>2002</v>
      </c>
      <c r="D7" s="13">
        <v>20</v>
      </c>
      <c r="E7" s="17" t="s">
        <v>20</v>
      </c>
      <c r="F7" s="13">
        <v>3</v>
      </c>
      <c r="G7" s="18">
        <v>89.58</v>
      </c>
      <c r="H7" s="18">
        <v>19.89</v>
      </c>
      <c r="I7" s="39">
        <v>69.69</v>
      </c>
      <c r="J7" s="40">
        <v>6570</v>
      </c>
      <c r="K7" s="18">
        <f t="shared" si="1"/>
        <v>8445.12268618166</v>
      </c>
      <c r="L7" s="39">
        <f t="shared" si="2"/>
        <v>588540.6</v>
      </c>
      <c r="M7" s="41"/>
      <c r="N7" s="37" t="s">
        <v>21</v>
      </c>
      <c r="O7" s="38"/>
    </row>
    <row r="8" s="1" customFormat="1" ht="26.25" customHeight="1" spans="1:15">
      <c r="A8" s="11">
        <f t="shared" si="0"/>
        <v>3</v>
      </c>
      <c r="B8" s="12" t="s">
        <v>19</v>
      </c>
      <c r="C8" s="12">
        <v>2004</v>
      </c>
      <c r="D8" s="12">
        <v>20</v>
      </c>
      <c r="E8" s="14" t="s">
        <v>20</v>
      </c>
      <c r="F8" s="12">
        <v>3</v>
      </c>
      <c r="G8" s="15">
        <v>104.08</v>
      </c>
      <c r="H8" s="15">
        <v>23.11</v>
      </c>
      <c r="I8" s="34">
        <v>80.97</v>
      </c>
      <c r="J8" s="35">
        <v>5600</v>
      </c>
      <c r="K8" s="15">
        <f t="shared" si="1"/>
        <v>7198.32036556749</v>
      </c>
      <c r="L8" s="34">
        <f t="shared" si="2"/>
        <v>582848</v>
      </c>
      <c r="M8" s="36"/>
      <c r="N8" s="42" t="s">
        <v>21</v>
      </c>
      <c r="O8" s="38"/>
    </row>
    <row r="9" s="1" customFormat="1" ht="26.25" customHeight="1" spans="1:15">
      <c r="A9" s="11">
        <f t="shared" si="0"/>
        <v>4</v>
      </c>
      <c r="B9" s="12" t="s">
        <v>19</v>
      </c>
      <c r="C9" s="12">
        <v>2104</v>
      </c>
      <c r="D9" s="12">
        <v>21</v>
      </c>
      <c r="E9" s="14" t="s">
        <v>20</v>
      </c>
      <c r="F9" s="12">
        <v>3</v>
      </c>
      <c r="G9" s="15">
        <v>104.08</v>
      </c>
      <c r="H9" s="15">
        <v>23.11</v>
      </c>
      <c r="I9" s="34">
        <v>80.97</v>
      </c>
      <c r="J9" s="35">
        <v>5600</v>
      </c>
      <c r="K9" s="15">
        <f t="shared" si="1"/>
        <v>7198.32036556749</v>
      </c>
      <c r="L9" s="34">
        <f t="shared" si="2"/>
        <v>582848</v>
      </c>
      <c r="M9" s="36"/>
      <c r="N9" s="42" t="s">
        <v>21</v>
      </c>
      <c r="O9" s="38"/>
    </row>
    <row r="10" s="1" customFormat="1" ht="26.25" customHeight="1" spans="1:15">
      <c r="A10" s="11">
        <f t="shared" si="0"/>
        <v>5</v>
      </c>
      <c r="B10" s="12" t="s">
        <v>19</v>
      </c>
      <c r="C10" s="12">
        <v>2203</v>
      </c>
      <c r="D10" s="12">
        <v>22</v>
      </c>
      <c r="E10" s="14" t="s">
        <v>20</v>
      </c>
      <c r="F10" s="12">
        <v>3</v>
      </c>
      <c r="G10" s="15">
        <v>103.05</v>
      </c>
      <c r="H10" s="15">
        <v>22.88</v>
      </c>
      <c r="I10" s="34">
        <v>80.17</v>
      </c>
      <c r="J10" s="35">
        <v>5600</v>
      </c>
      <c r="K10" s="15">
        <f t="shared" si="1"/>
        <v>7198.20381688911</v>
      </c>
      <c r="L10" s="34">
        <f t="shared" si="2"/>
        <v>577080</v>
      </c>
      <c r="M10" s="36"/>
      <c r="N10" s="42" t="s">
        <v>21</v>
      </c>
      <c r="O10" s="38"/>
    </row>
    <row r="11" s="1" customFormat="1" ht="26.25" customHeight="1" spans="1:15">
      <c r="A11" s="11">
        <f t="shared" si="0"/>
        <v>6</v>
      </c>
      <c r="B11" s="12" t="s">
        <v>19</v>
      </c>
      <c r="C11" s="12">
        <v>2304</v>
      </c>
      <c r="D11" s="12">
        <v>23</v>
      </c>
      <c r="E11" s="14" t="s">
        <v>20</v>
      </c>
      <c r="F11" s="12">
        <v>3</v>
      </c>
      <c r="G11" s="15">
        <v>104.08</v>
      </c>
      <c r="H11" s="15">
        <v>23.11</v>
      </c>
      <c r="I11" s="34">
        <v>80.97</v>
      </c>
      <c r="J11" s="35">
        <v>5600</v>
      </c>
      <c r="K11" s="15">
        <f t="shared" si="1"/>
        <v>7198.32036556749</v>
      </c>
      <c r="L11" s="34">
        <f t="shared" si="2"/>
        <v>582848</v>
      </c>
      <c r="M11" s="36"/>
      <c r="N11" s="42" t="s">
        <v>21</v>
      </c>
      <c r="O11" s="38"/>
    </row>
    <row r="12" s="1" customFormat="1" ht="26.25" customHeight="1" spans="1:15">
      <c r="A12" s="11">
        <f t="shared" si="0"/>
        <v>7</v>
      </c>
      <c r="B12" s="12" t="s">
        <v>19</v>
      </c>
      <c r="C12" s="12">
        <v>2503</v>
      </c>
      <c r="D12" s="12">
        <v>25</v>
      </c>
      <c r="E12" s="14" t="s">
        <v>20</v>
      </c>
      <c r="F12" s="12">
        <v>3</v>
      </c>
      <c r="G12" s="15">
        <v>103.05</v>
      </c>
      <c r="H12" s="15">
        <v>22.88</v>
      </c>
      <c r="I12" s="34">
        <v>80.17</v>
      </c>
      <c r="J12" s="35">
        <v>5155.55555555556</v>
      </c>
      <c r="K12" s="15">
        <f t="shared" si="1"/>
        <v>6626.9177996757</v>
      </c>
      <c r="L12" s="34">
        <f t="shared" si="2"/>
        <v>531280</v>
      </c>
      <c r="M12" s="36"/>
      <c r="N12" s="42" t="s">
        <v>21</v>
      </c>
      <c r="O12" s="38"/>
    </row>
    <row r="13" s="1" customFormat="1" ht="26.25" customHeight="1" spans="1:15">
      <c r="A13" s="11">
        <f t="shared" si="0"/>
        <v>8</v>
      </c>
      <c r="B13" s="12" t="s">
        <v>19</v>
      </c>
      <c r="C13" s="12">
        <v>2701</v>
      </c>
      <c r="D13" s="12">
        <v>27</v>
      </c>
      <c r="E13" s="14" t="s">
        <v>20</v>
      </c>
      <c r="F13" s="12">
        <v>3</v>
      </c>
      <c r="G13" s="15">
        <v>106.34</v>
      </c>
      <c r="H13" s="15">
        <v>23.61</v>
      </c>
      <c r="I13" s="34">
        <v>82.73</v>
      </c>
      <c r="J13" s="35">
        <v>5022.22222222222</v>
      </c>
      <c r="K13" s="15">
        <f t="shared" si="1"/>
        <v>6455.49511798756</v>
      </c>
      <c r="L13" s="34">
        <f t="shared" si="2"/>
        <v>534063.111111111</v>
      </c>
      <c r="M13" s="36"/>
      <c r="N13" s="42" t="s">
        <v>21</v>
      </c>
      <c r="O13" s="38"/>
    </row>
    <row r="14" s="1" customFormat="1" ht="26.25" customHeight="1" spans="1:15">
      <c r="A14" s="11">
        <f t="shared" si="0"/>
        <v>9</v>
      </c>
      <c r="B14" s="13" t="s">
        <v>19</v>
      </c>
      <c r="C14" s="13">
        <v>2703</v>
      </c>
      <c r="D14" s="13">
        <v>27</v>
      </c>
      <c r="E14" s="17" t="s">
        <v>20</v>
      </c>
      <c r="F14" s="13">
        <v>3</v>
      </c>
      <c r="G14" s="18">
        <v>103.05</v>
      </c>
      <c r="H14" s="18">
        <v>22.88</v>
      </c>
      <c r="I14" s="39">
        <v>80.17</v>
      </c>
      <c r="J14" s="40">
        <v>5998</v>
      </c>
      <c r="K14" s="18">
        <f t="shared" si="1"/>
        <v>7709.79044530373</v>
      </c>
      <c r="L14" s="39">
        <f t="shared" si="2"/>
        <v>618093.9</v>
      </c>
      <c r="M14" s="41"/>
      <c r="N14" s="37" t="s">
        <v>21</v>
      </c>
      <c r="O14" s="38"/>
    </row>
    <row r="15" ht="25.5" customHeight="1" spans="1:15">
      <c r="A15" s="19" t="s">
        <v>22</v>
      </c>
      <c r="B15" s="19"/>
      <c r="C15" s="19"/>
      <c r="D15" s="19"/>
      <c r="E15" s="19"/>
      <c r="F15" s="19"/>
      <c r="G15" s="20">
        <f>SUM(G6:G14)</f>
        <v>921.39</v>
      </c>
      <c r="H15" s="20">
        <f>SUM(H6:H14)</f>
        <v>204.58</v>
      </c>
      <c r="I15" s="20">
        <f>SUM(I6:I14)</f>
        <v>716.81</v>
      </c>
      <c r="J15" s="20">
        <f>L15/G15</f>
        <v>5641.63189432391</v>
      </c>
      <c r="K15" s="20">
        <f t="shared" si="1"/>
        <v>7251.77273072517</v>
      </c>
      <c r="L15" s="20">
        <f>SUM(L6:L14)</f>
        <v>5198143.21111111</v>
      </c>
      <c r="M15" s="20"/>
      <c r="N15" s="43"/>
      <c r="O15" s="43"/>
    </row>
    <row r="16" ht="30" customHeight="1" spans="1:15">
      <c r="A16" s="21" t="s">
        <v>23</v>
      </c>
      <c r="B16" s="21"/>
      <c r="C16" s="21"/>
      <c r="D16" s="21"/>
      <c r="E16" s="21"/>
      <c r="F16" s="21"/>
      <c r="G16" s="21"/>
      <c r="H16" s="21"/>
      <c r="I16" s="21"/>
      <c r="J16" s="44"/>
      <c r="K16" s="44"/>
      <c r="L16" s="45"/>
      <c r="M16" s="21"/>
      <c r="N16" s="21"/>
      <c r="O16" s="21"/>
    </row>
    <row r="17" ht="64.5" customHeight="1" spans="1:15">
      <c r="A17" s="22" t="s">
        <v>24</v>
      </c>
      <c r="B17" s="23"/>
      <c r="C17" s="23"/>
      <c r="D17" s="23"/>
      <c r="E17" s="23"/>
      <c r="F17" s="23"/>
      <c r="G17" s="23"/>
      <c r="H17" s="23"/>
      <c r="I17" s="23"/>
      <c r="J17" s="46"/>
      <c r="K17" s="47"/>
      <c r="L17" s="48"/>
      <c r="M17" s="23"/>
      <c r="N17" s="23"/>
      <c r="O17" s="23"/>
    </row>
    <row r="18" ht="19.5" customHeight="1" spans="1:15">
      <c r="A18" s="24" t="s">
        <v>25</v>
      </c>
      <c r="B18" s="24"/>
      <c r="C18" s="24"/>
      <c r="D18" s="24"/>
      <c r="E18" s="24"/>
      <c r="F18" s="24"/>
      <c r="G18" s="25"/>
      <c r="H18" s="25"/>
      <c r="I18" s="25"/>
      <c r="J18" s="49"/>
      <c r="K18" s="50" t="s">
        <v>26</v>
      </c>
      <c r="L18" s="51" t="s">
        <v>27</v>
      </c>
      <c r="M18" s="24"/>
      <c r="N18" s="26"/>
      <c r="O18" s="26"/>
    </row>
    <row r="19" ht="17.25" customHeight="1" spans="1:15">
      <c r="A19" s="24" t="s">
        <v>28</v>
      </c>
      <c r="B19" s="24"/>
      <c r="C19" s="24"/>
      <c r="D19" s="24"/>
      <c r="E19" s="24"/>
      <c r="F19" s="26"/>
      <c r="G19" s="27"/>
      <c r="H19" s="27"/>
      <c r="I19" s="27"/>
      <c r="J19" s="49"/>
      <c r="K19" s="52" t="s">
        <v>29</v>
      </c>
      <c r="L19" s="52"/>
      <c r="M19" s="24"/>
      <c r="N19" s="26"/>
      <c r="O19" s="26"/>
    </row>
    <row r="20" ht="16.5" customHeight="1" spans="1:15">
      <c r="A20" s="24" t="s">
        <v>30</v>
      </c>
      <c r="B20" s="24"/>
      <c r="C20" s="24"/>
      <c r="D20" s="24"/>
      <c r="E20" s="24"/>
      <c r="F20" s="28"/>
      <c r="G20" s="29"/>
      <c r="H20" s="29"/>
      <c r="I20" s="29"/>
      <c r="J20" s="53"/>
      <c r="K20" s="53"/>
      <c r="L20" s="54"/>
      <c r="M20" s="28"/>
      <c r="N20" s="28"/>
      <c r="O20" s="28"/>
    </row>
    <row r="21" ht="20.25" customHeight="1"/>
  </sheetData>
  <mergeCells count="24">
    <mergeCell ref="A1:B1"/>
    <mergeCell ref="A2:O2"/>
    <mergeCell ref="A15:F15"/>
    <mergeCell ref="A16:O16"/>
    <mergeCell ref="A17:O17"/>
    <mergeCell ref="A18:E18"/>
    <mergeCell ref="A19:E19"/>
    <mergeCell ref="K19:L19"/>
    <mergeCell ref="A20:E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3" top="0.41" bottom="0.393055555555556" header="0.28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2023-09-27T02:19:00Z</dcterms:created>
  <cp:lastPrinted>2026-01-14T00:28:00Z</cp:lastPrinted>
  <dcterms:modified xsi:type="dcterms:W3CDTF">2026-01-21T01:51:31Z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