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  <sheet name="Sheet2" sheetId="2" state="hidden" r:id="rId2"/>
  </sheets>
  <definedNames>
    <definedName name="_xlnm._FilterDatabase" localSheetId="0" hidden="1">附件2!$A$1:$O$114</definedName>
  </definedNames>
  <calcPr calcId="144525"/>
</workbook>
</file>

<file path=xl/sharedStrings.xml><?xml version="1.0" encoding="utf-8"?>
<sst xmlns="http://schemas.openxmlformats.org/spreadsheetml/2006/main" count="331" uniqueCount="86">
  <si>
    <t>附件2</t>
  </si>
  <si>
    <t>清远市新建商品住房销售价格备案表</t>
  </si>
  <si>
    <t>房地产开发企业名称或中介服务机构名称：清远市清新区汇峰置业有限公司</t>
  </si>
  <si>
    <t>项目(楼盘)名称：半山豪庭A1A2A3幢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</si>
  <si>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</si>
  <si>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</si>
  <si>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</si>
  <si>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</si>
  <si>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</si>
  <si>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</si>
  <si>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</si>
  <si>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</si>
  <si>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</si>
  <si>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</si>
  <si>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</si>
  <si>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</si>
  <si>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</si>
  <si>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</si>
  <si>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</si>
  <si>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A1</t>
  </si>
  <si>
    <t>A1幢1502</t>
  </si>
  <si>
    <t>三房二厅</t>
  </si>
  <si>
    <t>未售</t>
  </si>
  <si>
    <t>毛坯</t>
  </si>
  <si>
    <t>A1幢506</t>
  </si>
  <si>
    <t>A2</t>
  </si>
  <si>
    <t>A2幢1501</t>
  </si>
  <si>
    <t>A2幢502</t>
  </si>
  <si>
    <t>A2幢1502</t>
  </si>
  <si>
    <t>A2幢1503</t>
  </si>
  <si>
    <t>A2幢505</t>
  </si>
  <si>
    <t>A3</t>
  </si>
  <si>
    <t>A3幢503</t>
  </si>
  <si>
    <t>A3幢1505</t>
  </si>
  <si>
    <t>A3幢506</t>
  </si>
  <si>
    <t>本楼栋总面积/均价</t>
  </si>
  <si>
    <t xml:space="preserve">   本栋销售住宅共 10 套，销售住宅总建筑面积：1027.19 ㎡，分摊面积：188.01 ㎡，套内面积：839.18 ㎡，销售均价：5739.01 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</si>
  <si>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</si>
  <si>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</t>
  </si>
  <si>
    <t>企业物价员：陈仲文</t>
  </si>
  <si>
    <t>价格举报投诉电话：12345</t>
  </si>
  <si>
    <t>企业投诉电话：5825276</t>
  </si>
  <si>
    <t>本表一式两份</t>
  </si>
  <si>
    <t>A1幢首层101</t>
  </si>
  <si>
    <t>A1幢1501</t>
  </si>
  <si>
    <t>A1幢首层102</t>
  </si>
  <si>
    <t>A1幢首层103</t>
  </si>
  <si>
    <t>A1幢503</t>
  </si>
  <si>
    <t>A1幢首层104</t>
  </si>
  <si>
    <t>A1幢1003</t>
  </si>
  <si>
    <t>A1幢首层105</t>
  </si>
  <si>
    <t>A1幢1503</t>
  </si>
  <si>
    <t>A2幢首层106</t>
  </si>
  <si>
    <t>A1幢505</t>
  </si>
  <si>
    <t>A2幢首层107</t>
  </si>
  <si>
    <t>A2幢首层108</t>
  </si>
  <si>
    <t>A1幢606</t>
  </si>
  <si>
    <t>A2幢首层109</t>
  </si>
  <si>
    <t>A1幢806</t>
  </si>
  <si>
    <t>A2幢首层110</t>
  </si>
  <si>
    <t>A1幢1006</t>
  </si>
  <si>
    <t>A3幢首层111</t>
  </si>
  <si>
    <t>A2幢401</t>
  </si>
  <si>
    <t>A3幢首层112</t>
  </si>
  <si>
    <t>A2幢501</t>
  </si>
  <si>
    <t>A3幢首层113</t>
  </si>
  <si>
    <t>A3幢首层114</t>
  </si>
  <si>
    <t>A2幢202</t>
  </si>
  <si>
    <t>A3幢首层115</t>
  </si>
  <si>
    <t>A2幢402</t>
  </si>
  <si>
    <t>A2幢602</t>
  </si>
  <si>
    <t>A2幢702</t>
  </si>
  <si>
    <t>A2幢403</t>
  </si>
  <si>
    <t>A2幢503</t>
  </si>
  <si>
    <t>A2幢605</t>
  </si>
  <si>
    <t>A2幢905</t>
  </si>
  <si>
    <t>A3幢1502</t>
  </si>
  <si>
    <t>A3幢303</t>
  </si>
  <si>
    <t>A3幢603</t>
  </si>
  <si>
    <t>A3幢803</t>
  </si>
  <si>
    <t>A3幢903</t>
  </si>
  <si>
    <t>A3幢1503</t>
  </si>
  <si>
    <t>A3幢1705</t>
  </si>
  <si>
    <t>A3幢1506</t>
  </si>
  <si>
    <t>A3幢1706</t>
  </si>
  <si>
    <t xml:space="preserve">   本栋销售住宅共 62 套，销售住宅总建筑面积：6460.86㎡，套内面积：5275.51 ㎡，分摊面积：1185.35 ㎡，销售均价：7025.22元/㎡（建筑面积）、8603.71 元/㎡（套内建筑面积）。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</si>
</sst>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 "/>
    <numFmt numFmtId="177" formatCode="0.000%"/>
    <numFmt numFmtId="178" formatCode="0.00_ "/>
    <numFmt numFmtId="179" formatCode="0.00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0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name val="Times New Roman"/>
      <charset val="0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9" fontId="14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0" fillId="0" borderId="0" xfId="0" applyNumberForma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ADDB7B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4"/>
  <sheetViews>
    <sheetView tabSelected="1" workbookViewId="0">
      <selection activeCell="Q18" sqref="Q18"/>
    </sheetView>
  </sheetViews>
  <sheetFormatPr defaultColWidth="9" defaultRowHeight="13.5"/>
  <cols>
    <col min="1" max="1" width="6.5" style="34" customWidth="1"/>
    <col min="2" max="2" width="7" style="34" customWidth="1"/>
    <col min="3" max="3" width="11.875" style="34" customWidth="1"/>
    <col min="4" max="4" width="7.25" style="34" customWidth="1"/>
    <col min="5" max="5" width="11.625" style="34" customWidth="1"/>
    <col min="6" max="6" width="7.125" style="34" customWidth="1"/>
    <col min="7" max="7" width="12.25" style="34" customWidth="1"/>
    <col min="8" max="8" width="13.5916666666667" style="34" customWidth="1"/>
    <col min="9" max="9" width="11.875" style="34" customWidth="1"/>
    <col min="10" max="10" width="13.25" style="34" customWidth="1"/>
    <col min="11" max="11" width="12.75" style="34" customWidth="1"/>
    <col min="12" max="12" width="14.5" style="34" customWidth="1"/>
    <col min="13" max="13" width="10.125" style="34" customWidth="1"/>
    <col min="14" max="14" width="8.625" style="34" customWidth="1"/>
    <col min="15" max="15" width="11.25" style="34" customWidth="1"/>
    <col min="16" max="16" width="13.75" style="34" customWidth="1"/>
    <col min="17" max="17" width="13.125" style="34" customWidth="1"/>
    <col min="18" max="18" width="10.5" style="34" customWidth="1"/>
    <col min="19" max="16384" width="9" style="34"/>
  </cols>
  <sheetData>
    <row r="1" ht="20.25" spans="1:15">
      <c r="A1" s="35" t="s">
        <v>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ht="25.5" spans="1:1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28" customHeight="1" spans="1:15">
      <c r="A3" s="38" t="s">
        <v>2</v>
      </c>
      <c r="B3" s="38"/>
      <c r="C3" s="38"/>
      <c r="D3" s="38"/>
      <c r="E3" s="38"/>
      <c r="F3" s="38"/>
      <c r="G3" s="38"/>
      <c r="H3" s="38"/>
      <c r="I3" s="38" t="s">
        <v>3</v>
      </c>
      <c r="J3" s="38"/>
      <c r="K3" s="38"/>
      <c r="L3" s="36"/>
      <c r="M3" s="38"/>
      <c r="N3" s="58"/>
      <c r="O3" s="58"/>
    </row>
    <row r="4" ht="18" customHeight="1" spans="1:15">
      <c r="A4" s="39" t="s">
        <v>4</v>
      </c>
      <c r="B4" s="40" t="s">
        <v>5</v>
      </c>
      <c r="C4" s="40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40" t="s">
        <v>11</v>
      </c>
      <c r="I4" s="59" t="s">
        <v>12</v>
      </c>
      <c r="J4" s="40" t="s">
        <v>13</v>
      </c>
      <c r="K4" s="40" t="s">
        <v>14</v>
      </c>
      <c r="L4" s="59" t="s">
        <v>15</v>
      </c>
      <c r="M4" s="59" t="s">
        <v>16</v>
      </c>
      <c r="N4" s="40" t="s">
        <v>17</v>
      </c>
      <c r="O4" s="39" t="s">
        <v>18</v>
      </c>
    </row>
    <row r="5" ht="24" customHeight="1" spans="1:15">
      <c r="A5" s="39"/>
      <c r="B5" s="40"/>
      <c r="C5" s="40"/>
      <c r="D5" s="40"/>
      <c r="E5" s="40"/>
      <c r="F5" s="40"/>
      <c r="G5" s="40"/>
      <c r="H5" s="40"/>
      <c r="I5" s="60"/>
      <c r="J5" s="40"/>
      <c r="K5" s="40"/>
      <c r="L5" s="60"/>
      <c r="M5" s="60"/>
      <c r="N5" s="40"/>
      <c r="O5" s="39"/>
    </row>
    <row r="6" ht="18" customHeight="1" spans="1:15">
      <c r="A6" s="41">
        <v>1</v>
      </c>
      <c r="B6" s="42" t="s">
        <v>19</v>
      </c>
      <c r="C6" s="43" t="s">
        <v>20</v>
      </c>
      <c r="D6" s="44">
        <v>15</v>
      </c>
      <c r="E6" s="42" t="s">
        <v>21</v>
      </c>
      <c r="F6" s="44">
        <v>3</v>
      </c>
      <c r="G6" s="45">
        <f>H6+I6</f>
        <v>85.09</v>
      </c>
      <c r="H6" s="46">
        <v>15.8</v>
      </c>
      <c r="I6" s="46">
        <v>69.29</v>
      </c>
      <c r="J6" s="45">
        <f>L6/G6</f>
        <v>5899.63908802444</v>
      </c>
      <c r="K6" s="45">
        <f>L6/I6</f>
        <v>7244.91687112137</v>
      </c>
      <c r="L6" s="61">
        <v>502000.29</v>
      </c>
      <c r="M6" s="45"/>
      <c r="N6" s="62" t="s">
        <v>22</v>
      </c>
      <c r="O6" s="62" t="s">
        <v>23</v>
      </c>
    </row>
    <row r="7" ht="18" customHeight="1" spans="1:15">
      <c r="A7" s="41">
        <v>2</v>
      </c>
      <c r="B7" s="42" t="s">
        <v>19</v>
      </c>
      <c r="C7" s="43" t="s">
        <v>24</v>
      </c>
      <c r="D7" s="44">
        <v>5</v>
      </c>
      <c r="E7" s="42" t="s">
        <v>21</v>
      </c>
      <c r="F7" s="44">
        <v>3</v>
      </c>
      <c r="G7" s="45">
        <f>H7+I7</f>
        <v>111.62</v>
      </c>
      <c r="H7" s="46">
        <v>20.72</v>
      </c>
      <c r="I7" s="46">
        <v>90.9</v>
      </c>
      <c r="J7" s="45">
        <f>L7/G7</f>
        <v>5017.36454040494</v>
      </c>
      <c r="K7" s="45">
        <f>L7/I7</f>
        <v>6161.03663366337</v>
      </c>
      <c r="L7" s="61">
        <v>560038.23</v>
      </c>
      <c r="M7" s="45"/>
      <c r="N7" s="62" t="s">
        <v>22</v>
      </c>
      <c r="O7" s="62" t="s">
        <v>23</v>
      </c>
    </row>
    <row r="8" ht="18" customHeight="1" spans="1:20">
      <c r="A8" s="41">
        <v>3</v>
      </c>
      <c r="B8" s="42" t="s">
        <v>25</v>
      </c>
      <c r="C8" s="43" t="s">
        <v>26</v>
      </c>
      <c r="D8" s="44">
        <v>15</v>
      </c>
      <c r="E8" s="42" t="s">
        <v>21</v>
      </c>
      <c r="F8" s="44">
        <v>3</v>
      </c>
      <c r="G8" s="45">
        <f>H8+I8</f>
        <v>103.6</v>
      </c>
      <c r="H8" s="46">
        <v>18.71</v>
      </c>
      <c r="I8" s="46">
        <v>84.89</v>
      </c>
      <c r="J8" s="45">
        <f>L8/G8</f>
        <v>5822.87654440154</v>
      </c>
      <c r="K8" s="45">
        <f>L8/I8</f>
        <v>7106.25527152786</v>
      </c>
      <c r="L8" s="61">
        <v>603250.01</v>
      </c>
      <c r="M8" s="45"/>
      <c r="N8" s="62" t="s">
        <v>22</v>
      </c>
      <c r="O8" s="62" t="s">
        <v>23</v>
      </c>
      <c r="S8"/>
      <c r="T8"/>
    </row>
    <row r="9" ht="18" customHeight="1" spans="1:20">
      <c r="A9" s="41">
        <v>4</v>
      </c>
      <c r="B9" s="42" t="s">
        <v>25</v>
      </c>
      <c r="C9" s="43" t="s">
        <v>27</v>
      </c>
      <c r="D9" s="44">
        <v>5</v>
      </c>
      <c r="E9" s="42" t="s">
        <v>21</v>
      </c>
      <c r="F9" s="44">
        <v>3</v>
      </c>
      <c r="G9" s="45">
        <f>H9+I9</f>
        <v>104.04</v>
      </c>
      <c r="H9" s="46">
        <v>18.79</v>
      </c>
      <c r="I9" s="46">
        <v>85.25</v>
      </c>
      <c r="J9" s="45">
        <f>L9/G9</f>
        <v>5651.67243367935</v>
      </c>
      <c r="K9" s="45">
        <f>L9/I9</f>
        <v>6897.36070381232</v>
      </c>
      <c r="L9" s="61">
        <v>588000</v>
      </c>
      <c r="M9" s="45"/>
      <c r="N9" s="62" t="s">
        <v>22</v>
      </c>
      <c r="O9" s="62" t="s">
        <v>23</v>
      </c>
      <c r="P9" s="63"/>
      <c r="Q9" s="63"/>
      <c r="S9"/>
      <c r="T9"/>
    </row>
    <row r="10" ht="18" customHeight="1" spans="1:20">
      <c r="A10" s="41">
        <v>5</v>
      </c>
      <c r="B10" s="42" t="s">
        <v>25</v>
      </c>
      <c r="C10" s="43" t="s">
        <v>28</v>
      </c>
      <c r="D10" s="44">
        <v>15</v>
      </c>
      <c r="E10" s="42" t="s">
        <v>21</v>
      </c>
      <c r="F10" s="44">
        <v>3</v>
      </c>
      <c r="G10" s="45">
        <f>H10+I10</f>
        <v>104.04</v>
      </c>
      <c r="H10" s="46">
        <v>18.79</v>
      </c>
      <c r="I10" s="46">
        <v>85.25</v>
      </c>
      <c r="J10" s="45">
        <f>L10/G10</f>
        <v>5967.51778162245</v>
      </c>
      <c r="K10" s="45">
        <f>L10/I10</f>
        <v>7282.82170087977</v>
      </c>
      <c r="L10" s="61">
        <v>620860.55</v>
      </c>
      <c r="M10" s="45"/>
      <c r="N10" s="62" t="s">
        <v>22</v>
      </c>
      <c r="O10" s="62" t="s">
        <v>23</v>
      </c>
      <c r="P10" s="63"/>
      <c r="Q10" s="63"/>
      <c r="S10"/>
      <c r="T10"/>
    </row>
    <row r="11" ht="18" customHeight="1" spans="1:20">
      <c r="A11" s="41">
        <v>6</v>
      </c>
      <c r="B11" s="42" t="s">
        <v>25</v>
      </c>
      <c r="C11" s="43" t="s">
        <v>29</v>
      </c>
      <c r="D11" s="44">
        <v>15</v>
      </c>
      <c r="E11" s="42" t="s">
        <v>21</v>
      </c>
      <c r="F11" s="44">
        <v>3</v>
      </c>
      <c r="G11" s="45">
        <f t="shared" ref="G11:G18" si="0">H11+I11</f>
        <v>105.45</v>
      </c>
      <c r="H11" s="46">
        <v>19.05</v>
      </c>
      <c r="I11" s="46">
        <v>86.4</v>
      </c>
      <c r="J11" s="45">
        <f t="shared" ref="J11:J18" si="1">L11/G11</f>
        <v>5945.90687529635</v>
      </c>
      <c r="K11" s="45">
        <f t="shared" ref="K11:K18" si="2">L11/I11</f>
        <v>7256.89675925926</v>
      </c>
      <c r="L11" s="61">
        <v>626995.88</v>
      </c>
      <c r="M11" s="45"/>
      <c r="N11" s="62" t="s">
        <v>22</v>
      </c>
      <c r="O11" s="62" t="s">
        <v>23</v>
      </c>
      <c r="S11"/>
      <c r="T11"/>
    </row>
    <row r="12" ht="18" customHeight="1" spans="1:20">
      <c r="A12" s="41">
        <v>7</v>
      </c>
      <c r="B12" s="42" t="s">
        <v>25</v>
      </c>
      <c r="C12" s="43" t="s">
        <v>30</v>
      </c>
      <c r="D12" s="44">
        <v>5</v>
      </c>
      <c r="E12" s="42" t="s">
        <v>21</v>
      </c>
      <c r="F12" s="44">
        <v>3</v>
      </c>
      <c r="G12" s="45">
        <f t="shared" si="0"/>
        <v>105.45</v>
      </c>
      <c r="H12" s="46">
        <v>19.04</v>
      </c>
      <c r="I12" s="46">
        <v>86.41</v>
      </c>
      <c r="J12" s="45">
        <f t="shared" si="1"/>
        <v>5934.55874822191</v>
      </c>
      <c r="K12" s="45">
        <f t="shared" si="2"/>
        <v>7242.20830922347</v>
      </c>
      <c r="L12" s="64">
        <v>625799.22</v>
      </c>
      <c r="M12" s="45"/>
      <c r="N12" s="62" t="s">
        <v>22</v>
      </c>
      <c r="O12" s="62" t="s">
        <v>23</v>
      </c>
      <c r="S12"/>
      <c r="T12"/>
    </row>
    <row r="13" ht="18" customHeight="1" spans="1:20">
      <c r="A13" s="41">
        <v>8</v>
      </c>
      <c r="B13" s="42" t="s">
        <v>31</v>
      </c>
      <c r="C13" s="43" t="s">
        <v>32</v>
      </c>
      <c r="D13" s="44">
        <v>5</v>
      </c>
      <c r="E13" s="42" t="s">
        <v>21</v>
      </c>
      <c r="F13" s="44">
        <v>3</v>
      </c>
      <c r="G13" s="45">
        <f t="shared" si="0"/>
        <v>111.6</v>
      </c>
      <c r="H13" s="46">
        <v>20.7</v>
      </c>
      <c r="I13" s="46">
        <v>90.9</v>
      </c>
      <c r="J13" s="45">
        <f t="shared" si="1"/>
        <v>5971.45636200717</v>
      </c>
      <c r="K13" s="45">
        <f t="shared" si="2"/>
        <v>7331.29295929593</v>
      </c>
      <c r="L13" s="61">
        <v>666414.53</v>
      </c>
      <c r="M13" s="45"/>
      <c r="N13" s="62" t="s">
        <v>22</v>
      </c>
      <c r="O13" s="62" t="s">
        <v>23</v>
      </c>
      <c r="S13"/>
      <c r="T13"/>
    </row>
    <row r="14" ht="18" customHeight="1" spans="1:20">
      <c r="A14" s="41">
        <v>9</v>
      </c>
      <c r="B14" s="42" t="s">
        <v>31</v>
      </c>
      <c r="C14" s="43" t="s">
        <v>33</v>
      </c>
      <c r="D14" s="44">
        <v>15</v>
      </c>
      <c r="E14" s="42" t="s">
        <v>21</v>
      </c>
      <c r="F14" s="44">
        <v>3</v>
      </c>
      <c r="G14" s="45">
        <f t="shared" si="0"/>
        <v>98.06</v>
      </c>
      <c r="H14" s="46">
        <v>18.19</v>
      </c>
      <c r="I14" s="46">
        <v>79.87</v>
      </c>
      <c r="J14" s="45">
        <f t="shared" si="1"/>
        <v>6115.60228431572</v>
      </c>
      <c r="K14" s="45">
        <f t="shared" si="2"/>
        <v>7508.40065105797</v>
      </c>
      <c r="L14" s="61">
        <v>599695.96</v>
      </c>
      <c r="M14" s="45"/>
      <c r="N14" s="62" t="s">
        <v>22</v>
      </c>
      <c r="O14" s="62" t="s">
        <v>23</v>
      </c>
      <c r="S14"/>
      <c r="T14"/>
    </row>
    <row r="15" ht="18" customHeight="1" spans="1:20">
      <c r="A15" s="41">
        <v>10</v>
      </c>
      <c r="B15" s="42" t="s">
        <v>31</v>
      </c>
      <c r="C15" s="43" t="s">
        <v>34</v>
      </c>
      <c r="D15" s="44">
        <v>5</v>
      </c>
      <c r="E15" s="42" t="s">
        <v>21</v>
      </c>
      <c r="F15" s="44">
        <v>3</v>
      </c>
      <c r="G15" s="45">
        <f t="shared" si="0"/>
        <v>98.24</v>
      </c>
      <c r="H15" s="46">
        <v>18.22</v>
      </c>
      <c r="I15" s="46">
        <v>80.02</v>
      </c>
      <c r="J15" s="45">
        <f t="shared" si="1"/>
        <v>5109.9348534202</v>
      </c>
      <c r="K15" s="45">
        <f t="shared" si="2"/>
        <v>6273.43164208948</v>
      </c>
      <c r="L15" s="61">
        <v>502000</v>
      </c>
      <c r="M15" s="45"/>
      <c r="N15" s="62" t="s">
        <v>22</v>
      </c>
      <c r="O15" s="62" t="s">
        <v>23</v>
      </c>
      <c r="S15"/>
      <c r="T15"/>
    </row>
    <row r="16" ht="18" customHeight="1" spans="1:20">
      <c r="A16" s="47" t="s">
        <v>35</v>
      </c>
      <c r="B16" s="47"/>
      <c r="C16" s="47"/>
      <c r="D16" s="47"/>
      <c r="E16" s="47"/>
      <c r="F16" s="48"/>
      <c r="G16" s="49">
        <f t="shared" si="0"/>
        <v>1027.19</v>
      </c>
      <c r="H16" s="50">
        <f>SUM(H6:H15)</f>
        <v>188.01</v>
      </c>
      <c r="I16" s="65">
        <f>SUM(I6:I15)</f>
        <v>839.18</v>
      </c>
      <c r="J16" s="66">
        <f t="shared" si="1"/>
        <v>5739.01096194472</v>
      </c>
      <c r="K16" s="67">
        <f t="shared" si="2"/>
        <v>7024.77974927906</v>
      </c>
      <c r="L16" s="66">
        <f>SUM(L6:L15)</f>
        <v>5895054.67</v>
      </c>
      <c r="M16" s="49"/>
      <c r="N16" s="68"/>
      <c r="O16" s="68"/>
      <c r="P16" s="69"/>
      <c r="Q16" s="71"/>
      <c r="R16" s="69"/>
      <c r="S16" s="72"/>
      <c r="T16"/>
    </row>
    <row r="17" ht="29" customHeight="1" spans="1:17">
      <c r="A17" s="51" t="s">
        <v>36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70"/>
      <c r="Q17" s="73"/>
    </row>
    <row r="18" ht="66" customHeight="1" spans="1:15">
      <c r="A18" s="53" t="s">
        <v>37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5" t="s">
        <v>38</v>
      </c>
      <c r="B19" s="55"/>
      <c r="C19" s="55"/>
      <c r="D19" s="55"/>
      <c r="E19" s="55"/>
      <c r="F19" s="55"/>
      <c r="G19" s="55"/>
      <c r="H19" s="55"/>
      <c r="I19" s="55"/>
      <c r="J19" s="55"/>
      <c r="K19" s="55" t="s">
        <v>39</v>
      </c>
      <c r="L19" s="55"/>
      <c r="M19" s="55"/>
      <c r="N19" s="56"/>
      <c r="O19" s="56"/>
    </row>
    <row r="20" spans="1:15">
      <c r="A20" s="55" t="s">
        <v>40</v>
      </c>
      <c r="B20" s="55"/>
      <c r="C20" s="55"/>
      <c r="D20" s="55"/>
      <c r="E20" s="55"/>
      <c r="F20" s="56"/>
      <c r="G20" s="56"/>
      <c r="H20" s="56"/>
      <c r="I20" s="56"/>
      <c r="J20" s="56"/>
      <c r="K20" s="55" t="s">
        <v>41</v>
      </c>
      <c r="L20" s="55"/>
      <c r="M20" s="55"/>
      <c r="N20" s="56"/>
      <c r="O20" s="56"/>
    </row>
    <row r="21" ht="14.25" spans="1:15">
      <c r="A21" s="55" t="s">
        <v>42</v>
      </c>
      <c r="B21" s="55"/>
      <c r="C21" s="55"/>
      <c r="D21" s="55"/>
      <c r="E21" s="55"/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ht="14.25" spans="1:12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</row>
    <row r="23" ht="14.25" spans="1:1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</row>
    <row r="24" ht="14.25" spans="1:1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ht="14.25" spans="1:1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ht="14.25" spans="1:1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ht="14.25" spans="1:1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ht="14.25" spans="1:7">
      <c r="A28" s="57"/>
      <c r="B28" s="57"/>
      <c r="C28" s="57"/>
      <c r="D28" s="57"/>
      <c r="E28" s="57"/>
      <c r="F28" s="57"/>
      <c r="G28" s="57"/>
    </row>
    <row r="29" ht="14.25" spans="1:7">
      <c r="A29" s="57"/>
      <c r="B29" s="57"/>
      <c r="C29" s="57"/>
      <c r="D29" s="57"/>
      <c r="E29" s="57"/>
      <c r="F29" s="57"/>
      <c r="G29" s="57"/>
    </row>
    <row r="30" ht="14.25" spans="1:7">
      <c r="A30" s="57"/>
      <c r="B30" s="57"/>
      <c r="C30" s="57"/>
      <c r="D30" s="57"/>
      <c r="E30" s="57"/>
      <c r="F30" s="57"/>
      <c r="G30" s="57"/>
    </row>
    <row r="31" ht="14.25" spans="1:7">
      <c r="A31" s="57"/>
      <c r="B31" s="57"/>
      <c r="C31" s="57"/>
      <c r="D31" s="57"/>
      <c r="E31" s="57"/>
      <c r="F31" s="57"/>
      <c r="G31" s="57"/>
    </row>
    <row r="32" ht="14.25" spans="1:7">
      <c r="A32" s="57"/>
      <c r="B32" s="57"/>
      <c r="C32" s="57"/>
      <c r="D32" s="57"/>
      <c r="E32" s="57"/>
      <c r="F32" s="57"/>
      <c r="G32" s="57"/>
    </row>
    <row r="33" ht="14.25" spans="1:7">
      <c r="A33" s="57"/>
      <c r="B33" s="57"/>
      <c r="C33" s="57"/>
      <c r="D33" s="57"/>
      <c r="E33" s="57"/>
      <c r="F33" s="57"/>
      <c r="G33" s="57"/>
    </row>
    <row r="34" ht="14.25" spans="1:7">
      <c r="A34" s="57"/>
      <c r="B34" s="57"/>
      <c r="C34" s="57"/>
      <c r="D34" s="57"/>
      <c r="E34" s="57"/>
      <c r="F34" s="57"/>
      <c r="G34" s="57"/>
    </row>
    <row r="35" ht="14.25" spans="1:7">
      <c r="A35" s="57"/>
      <c r="B35" s="57"/>
      <c r="C35" s="57"/>
      <c r="D35" s="57"/>
      <c r="E35" s="57"/>
      <c r="F35" s="57"/>
      <c r="G35" s="57"/>
    </row>
    <row r="36" ht="14.25" spans="1:7">
      <c r="A36" s="57"/>
      <c r="B36" s="57"/>
      <c r="C36" s="57"/>
      <c r="D36" s="57"/>
      <c r="E36" s="57"/>
      <c r="F36" s="57"/>
      <c r="G36" s="57"/>
    </row>
    <row r="37" ht="14.25" spans="1:7">
      <c r="A37" s="57"/>
      <c r="B37" s="57"/>
      <c r="C37" s="57"/>
      <c r="D37" s="57"/>
      <c r="E37" s="57"/>
      <c r="F37" s="57"/>
      <c r="G37" s="57"/>
    </row>
    <row r="38" ht="14.25" spans="1:7">
      <c r="A38" s="57"/>
      <c r="B38" s="57"/>
      <c r="C38" s="57"/>
      <c r="D38" s="57"/>
      <c r="E38" s="57"/>
      <c r="F38" s="57"/>
      <c r="G38" s="57"/>
    </row>
    <row r="39" ht="14.25" spans="1:7">
      <c r="A39" s="57"/>
      <c r="B39" s="57"/>
      <c r="C39" s="57"/>
      <c r="D39" s="57"/>
      <c r="E39" s="57"/>
      <c r="F39" s="57"/>
      <c r="G39" s="57"/>
    </row>
    <row r="40" ht="14.25" spans="1:7">
      <c r="A40" s="57"/>
      <c r="B40" s="57"/>
      <c r="C40" s="57"/>
      <c r="D40" s="57"/>
      <c r="E40" s="57"/>
      <c r="F40" s="57"/>
      <c r="G40" s="57"/>
    </row>
    <row r="41" ht="14.25" spans="1:7">
      <c r="A41" s="57"/>
      <c r="B41" s="57"/>
      <c r="C41" s="57"/>
      <c r="D41" s="57"/>
      <c r="E41" s="57"/>
      <c r="F41" s="57"/>
      <c r="G41" s="57"/>
    </row>
    <row r="42" ht="14.25" spans="1:7">
      <c r="A42" s="57"/>
      <c r="B42" s="57"/>
      <c r="C42" s="57"/>
      <c r="D42" s="57"/>
      <c r="E42" s="57"/>
      <c r="F42" s="57"/>
      <c r="G42" s="57"/>
    </row>
    <row r="43" ht="14.25" spans="1:7">
      <c r="A43" s="57"/>
      <c r="B43" s="57"/>
      <c r="C43" s="57"/>
      <c r="D43" s="57"/>
      <c r="E43" s="57"/>
      <c r="F43" s="57"/>
      <c r="G43" s="57"/>
    </row>
    <row r="44" ht="14.25" spans="1:7">
      <c r="A44" s="57"/>
      <c r="B44" s="57"/>
      <c r="C44" s="57"/>
      <c r="D44" s="57"/>
      <c r="E44" s="57"/>
      <c r="F44" s="57"/>
      <c r="G44" s="57"/>
    </row>
    <row r="45" ht="14.25" spans="1:7">
      <c r="A45" s="57"/>
      <c r="B45" s="57"/>
      <c r="C45" s="57"/>
      <c r="D45" s="57"/>
      <c r="E45" s="57"/>
      <c r="F45" s="57"/>
      <c r="G45" s="57"/>
    </row>
    <row r="46" ht="14.25" spans="1:7">
      <c r="A46" s="57"/>
      <c r="B46" s="57"/>
      <c r="C46" s="57"/>
      <c r="D46" s="57"/>
      <c r="E46" s="57"/>
      <c r="F46" s="57"/>
      <c r="G46" s="57"/>
    </row>
    <row r="47" ht="14.25" spans="1:7">
      <c r="A47" s="57"/>
      <c r="B47" s="57"/>
      <c r="C47" s="57"/>
      <c r="D47" s="57"/>
      <c r="E47" s="57"/>
      <c r="F47" s="57"/>
      <c r="G47" s="57"/>
    </row>
    <row r="48" ht="14.25" spans="1:7">
      <c r="A48" s="57"/>
      <c r="B48" s="57"/>
      <c r="C48" s="57"/>
      <c r="D48" s="57"/>
      <c r="E48" s="57"/>
      <c r="F48" s="57"/>
      <c r="G48" s="57"/>
    </row>
    <row r="49" ht="14.25" spans="1:7">
      <c r="A49" s="57"/>
      <c r="B49" s="57"/>
      <c r="C49" s="57"/>
      <c r="D49" s="57"/>
      <c r="E49" s="57"/>
      <c r="F49" s="57"/>
      <c r="G49" s="57"/>
    </row>
    <row r="50" ht="14.25" spans="1:7">
      <c r="A50" s="57"/>
      <c r="B50" s="57"/>
      <c r="C50" s="57"/>
      <c r="D50" s="57"/>
      <c r="E50" s="57"/>
      <c r="F50" s="57"/>
      <c r="G50" s="57"/>
    </row>
    <row r="51" ht="14.25" spans="1:7">
      <c r="A51" s="57"/>
      <c r="B51" s="57"/>
      <c r="C51" s="57"/>
      <c r="D51" s="57"/>
      <c r="E51" s="57"/>
      <c r="F51" s="57"/>
      <c r="G51" s="57"/>
    </row>
    <row r="52" ht="14.25" spans="1:7">
      <c r="A52" s="57"/>
      <c r="B52" s="57"/>
      <c r="C52" s="57"/>
      <c r="D52" s="57"/>
      <c r="E52" s="57"/>
      <c r="F52" s="57"/>
      <c r="G52" s="57"/>
    </row>
    <row r="53" ht="14.25" spans="1:7">
      <c r="A53" s="57"/>
      <c r="B53" s="57"/>
      <c r="C53" s="57"/>
      <c r="D53" s="57"/>
      <c r="E53" s="57"/>
      <c r="F53" s="57"/>
      <c r="G53" s="57"/>
    </row>
    <row r="54" ht="14.25" spans="1:7">
      <c r="A54" s="57"/>
      <c r="B54" s="57"/>
      <c r="C54" s="57"/>
      <c r="D54" s="57"/>
      <c r="E54" s="57"/>
      <c r="F54" s="57"/>
      <c r="G54" s="57"/>
    </row>
    <row r="55" ht="14.25" spans="1:7">
      <c r="A55" s="57"/>
      <c r="B55" s="57"/>
      <c r="C55" s="57"/>
      <c r="D55" s="57"/>
      <c r="E55" s="57"/>
      <c r="F55" s="57"/>
      <c r="G55" s="57"/>
    </row>
    <row r="56" ht="14.25" spans="1:7">
      <c r="A56" s="57"/>
      <c r="B56" s="57"/>
      <c r="C56" s="57"/>
      <c r="D56" s="57"/>
      <c r="E56" s="57"/>
      <c r="F56" s="57"/>
      <c r="G56" s="57"/>
    </row>
    <row r="57" ht="14.25" spans="1:7">
      <c r="A57" s="57"/>
      <c r="B57" s="57"/>
      <c r="C57" s="57"/>
      <c r="D57" s="57"/>
      <c r="E57" s="57"/>
      <c r="F57" s="57"/>
      <c r="G57" s="57"/>
    </row>
    <row r="58" ht="14.25" spans="1:7">
      <c r="A58" s="57"/>
      <c r="B58" s="57"/>
      <c r="C58" s="57"/>
      <c r="D58" s="57"/>
      <c r="E58" s="57"/>
      <c r="F58" s="57"/>
      <c r="G58" s="57"/>
    </row>
    <row r="59" ht="14.25" spans="1:7">
      <c r="A59" s="57"/>
      <c r="B59" s="57"/>
      <c r="C59" s="57"/>
      <c r="D59" s="57"/>
      <c r="E59" s="57"/>
      <c r="F59" s="57"/>
      <c r="G59" s="57"/>
    </row>
    <row r="60" ht="14.25" spans="1:7">
      <c r="A60" s="57"/>
      <c r="B60" s="57"/>
      <c r="C60" s="57"/>
      <c r="D60" s="57"/>
      <c r="E60" s="57"/>
      <c r="F60" s="57"/>
      <c r="G60" s="57"/>
    </row>
    <row r="61" ht="14.25" spans="1:7">
      <c r="A61" s="57"/>
      <c r="B61" s="57"/>
      <c r="C61" s="57"/>
      <c r="D61" s="57"/>
      <c r="E61" s="57"/>
      <c r="F61" s="57"/>
      <c r="G61" s="57"/>
    </row>
    <row r="62" ht="14.25" spans="1:7">
      <c r="A62" s="57"/>
      <c r="B62" s="57"/>
      <c r="C62" s="57"/>
      <c r="D62" s="57"/>
      <c r="E62" s="57"/>
      <c r="F62" s="57"/>
      <c r="G62" s="57"/>
    </row>
    <row r="63" ht="14.25" spans="1:7">
      <c r="A63" s="57"/>
      <c r="B63" s="57"/>
      <c r="C63" s="57"/>
      <c r="D63" s="57"/>
      <c r="E63" s="57"/>
      <c r="F63" s="57"/>
      <c r="G63" s="57"/>
    </row>
    <row r="64" ht="14.25" spans="1:7">
      <c r="A64" s="57"/>
      <c r="B64" s="57"/>
      <c r="C64" s="57"/>
      <c r="D64" s="57"/>
      <c r="E64" s="57"/>
      <c r="F64" s="57"/>
      <c r="G64" s="57"/>
    </row>
    <row r="65" ht="14.25" spans="1:7">
      <c r="A65" s="57"/>
      <c r="B65" s="57"/>
      <c r="C65" s="57"/>
      <c r="D65" s="57"/>
      <c r="E65" s="57"/>
      <c r="F65" s="57"/>
      <c r="G65" s="57"/>
    </row>
    <row r="66" ht="14.25" spans="1:7">
      <c r="A66" s="57"/>
      <c r="B66" s="57"/>
      <c r="C66" s="57"/>
      <c r="D66" s="57"/>
      <c r="E66" s="57"/>
      <c r="F66" s="57"/>
      <c r="G66" s="57"/>
    </row>
    <row r="67" ht="14.25" spans="1:7">
      <c r="A67" s="57"/>
      <c r="B67" s="57"/>
      <c r="C67" s="57"/>
      <c r="D67" s="57"/>
      <c r="E67" s="57"/>
      <c r="F67" s="57"/>
      <c r="G67" s="57"/>
    </row>
    <row r="68" ht="14.25" spans="1:7">
      <c r="A68" s="57"/>
      <c r="B68" s="57"/>
      <c r="C68" s="57"/>
      <c r="D68" s="57"/>
      <c r="E68" s="57"/>
      <c r="F68" s="57"/>
      <c r="G68" s="57"/>
    </row>
    <row r="69" ht="14.25" spans="1:7">
      <c r="A69" s="57"/>
      <c r="B69" s="57"/>
      <c r="C69" s="57"/>
      <c r="D69" s="57"/>
      <c r="E69" s="57"/>
      <c r="F69" s="57"/>
      <c r="G69" s="57"/>
    </row>
    <row r="70" ht="14.25" spans="1:7">
      <c r="A70" s="57"/>
      <c r="B70" s="57"/>
      <c r="C70" s="57"/>
      <c r="D70" s="57"/>
      <c r="E70" s="57"/>
      <c r="F70" s="57"/>
      <c r="G70" s="57"/>
    </row>
    <row r="71" ht="14.25" spans="1:7">
      <c r="A71" s="57"/>
      <c r="B71" s="57"/>
      <c r="C71" s="57"/>
      <c r="D71" s="57"/>
      <c r="E71" s="57"/>
      <c r="F71" s="57"/>
      <c r="G71" s="57"/>
    </row>
    <row r="72" ht="14.25" spans="1:7">
      <c r="A72" s="57"/>
      <c r="B72" s="57"/>
      <c r="C72" s="57"/>
      <c r="D72" s="57"/>
      <c r="E72" s="57"/>
      <c r="F72" s="57"/>
      <c r="G72" s="57"/>
    </row>
    <row r="73" ht="14.25" spans="1:7">
      <c r="A73" s="57"/>
      <c r="B73" s="57"/>
      <c r="C73" s="57"/>
      <c r="D73" s="57"/>
      <c r="E73" s="57"/>
      <c r="F73" s="57"/>
      <c r="G73" s="57"/>
    </row>
    <row r="74" ht="14.25" spans="1:7">
      <c r="A74" s="57"/>
      <c r="B74" s="57"/>
      <c r="C74" s="57"/>
      <c r="D74" s="57"/>
      <c r="E74" s="57"/>
      <c r="F74" s="57"/>
      <c r="G74" s="57"/>
    </row>
    <row r="75" ht="14.25" spans="1:7">
      <c r="A75" s="57"/>
      <c r="B75" s="57"/>
      <c r="C75" s="57"/>
      <c r="D75" s="57"/>
      <c r="E75" s="57"/>
      <c r="F75" s="57"/>
      <c r="G75" s="57"/>
    </row>
    <row r="76" ht="14.25" spans="1:7">
      <c r="A76" s="57"/>
      <c r="B76" s="57"/>
      <c r="C76" s="57"/>
      <c r="D76" s="57"/>
      <c r="E76" s="57"/>
      <c r="F76" s="57"/>
      <c r="G76" s="57"/>
    </row>
    <row r="77" ht="14.25" spans="1:7">
      <c r="A77" s="57"/>
      <c r="B77" s="57"/>
      <c r="C77" s="57"/>
      <c r="D77" s="57"/>
      <c r="E77" s="57"/>
      <c r="F77" s="57"/>
      <c r="G77" s="57"/>
    </row>
    <row r="78" ht="14.25" spans="1:7">
      <c r="A78" s="57"/>
      <c r="B78" s="57"/>
      <c r="C78" s="57"/>
      <c r="D78" s="57"/>
      <c r="E78" s="57"/>
      <c r="F78" s="57"/>
      <c r="G78" s="57"/>
    </row>
    <row r="79" ht="14.25" spans="1:7">
      <c r="A79" s="57"/>
      <c r="B79" s="57"/>
      <c r="C79" s="57"/>
      <c r="D79" s="57"/>
      <c r="E79" s="57"/>
      <c r="F79" s="57"/>
      <c r="G79" s="57"/>
    </row>
    <row r="80" ht="14.25" spans="1:7">
      <c r="A80" s="57"/>
      <c r="B80" s="57"/>
      <c r="C80" s="57"/>
      <c r="D80" s="57"/>
      <c r="E80" s="57"/>
      <c r="F80" s="57"/>
      <c r="G80" s="57"/>
    </row>
    <row r="81" ht="14.25" spans="1:7">
      <c r="A81" s="57"/>
      <c r="B81" s="57"/>
      <c r="C81" s="57"/>
      <c r="D81" s="57"/>
      <c r="E81" s="57"/>
      <c r="F81" s="57"/>
      <c r="G81" s="57"/>
    </row>
    <row r="82" ht="14.25" spans="1:7">
      <c r="A82" s="57"/>
      <c r="B82" s="57"/>
      <c r="C82" s="57"/>
      <c r="D82" s="57"/>
      <c r="E82" s="57"/>
      <c r="F82" s="57"/>
      <c r="G82" s="57"/>
    </row>
    <row r="83" ht="14.25" spans="1:7">
      <c r="A83" s="57"/>
      <c r="B83" s="57"/>
      <c r="C83" s="57"/>
      <c r="D83" s="57"/>
      <c r="E83" s="57"/>
      <c r="F83" s="57"/>
      <c r="G83" s="57"/>
    </row>
    <row r="84" ht="14.25" spans="1:7">
      <c r="A84" s="57"/>
      <c r="B84" s="57"/>
      <c r="C84" s="57"/>
      <c r="D84" s="57"/>
      <c r="E84" s="57"/>
      <c r="F84" s="57"/>
      <c r="G84" s="57"/>
    </row>
    <row r="85" ht="14.25" spans="1:7">
      <c r="A85" s="57"/>
      <c r="B85" s="57"/>
      <c r="C85" s="57"/>
      <c r="D85" s="57"/>
      <c r="E85" s="57"/>
      <c r="F85" s="57"/>
      <c r="G85" s="57"/>
    </row>
    <row r="86" ht="14.25" spans="1:7">
      <c r="A86" s="57"/>
      <c r="B86" s="57"/>
      <c r="C86" s="57"/>
      <c r="D86" s="57"/>
      <c r="E86" s="57"/>
      <c r="F86" s="57"/>
      <c r="G86" s="57"/>
    </row>
    <row r="87" ht="14.25" spans="1:7">
      <c r="A87" s="57"/>
      <c r="B87" s="57"/>
      <c r="C87" s="57"/>
      <c r="D87" s="57"/>
      <c r="E87" s="57"/>
      <c r="F87" s="57"/>
      <c r="G87" s="57"/>
    </row>
    <row r="88" ht="14.25" spans="1:7">
      <c r="A88" s="57"/>
      <c r="B88" s="57"/>
      <c r="C88" s="57"/>
      <c r="D88" s="57"/>
      <c r="E88" s="57"/>
      <c r="F88" s="57"/>
      <c r="G88" s="57"/>
    </row>
    <row r="89" ht="14.25" spans="1:7">
      <c r="A89" s="57"/>
      <c r="B89" s="57"/>
      <c r="C89" s="57"/>
      <c r="D89" s="57"/>
      <c r="E89" s="57"/>
      <c r="F89" s="57"/>
      <c r="G89" s="57"/>
    </row>
    <row r="90" ht="14.25" spans="1:7">
      <c r="A90" s="57"/>
      <c r="B90" s="57"/>
      <c r="C90" s="57"/>
      <c r="D90" s="57"/>
      <c r="E90" s="57"/>
      <c r="F90" s="57"/>
      <c r="G90" s="57"/>
    </row>
    <row r="91" ht="14.25" spans="1:7">
      <c r="A91" s="57"/>
      <c r="B91" s="57"/>
      <c r="C91" s="57"/>
      <c r="D91" s="57"/>
      <c r="E91" s="57"/>
      <c r="F91" s="57"/>
      <c r="G91" s="57"/>
    </row>
    <row r="92" ht="14.25" spans="1:7">
      <c r="A92" s="57"/>
      <c r="B92" s="57"/>
      <c r="C92" s="57"/>
      <c r="D92" s="57"/>
      <c r="E92" s="57"/>
      <c r="F92" s="57"/>
      <c r="G92" s="57"/>
    </row>
    <row r="93" ht="14.25" spans="1:7">
      <c r="A93" s="57"/>
      <c r="B93" s="57"/>
      <c r="C93" s="57"/>
      <c r="D93" s="57"/>
      <c r="E93" s="57"/>
      <c r="F93" s="57"/>
      <c r="G93" s="57"/>
    </row>
    <row r="94" ht="14.25" spans="1:7">
      <c r="A94" s="57"/>
      <c r="B94" s="57"/>
      <c r="C94" s="57"/>
      <c r="D94" s="57"/>
      <c r="E94" s="57"/>
      <c r="F94" s="57"/>
      <c r="G94" s="57"/>
    </row>
    <row r="95" ht="14.25" spans="1:7">
      <c r="A95" s="57"/>
      <c r="B95" s="57"/>
      <c r="C95" s="57"/>
      <c r="D95" s="57"/>
      <c r="E95" s="57"/>
      <c r="F95" s="57"/>
      <c r="G95" s="57"/>
    </row>
    <row r="96" ht="14.25" spans="1:7">
      <c r="A96" s="57"/>
      <c r="B96" s="57"/>
      <c r="C96" s="57"/>
      <c r="D96" s="57"/>
      <c r="E96" s="57"/>
      <c r="F96" s="57"/>
      <c r="G96" s="57"/>
    </row>
    <row r="97" ht="14.25" spans="1:7">
      <c r="A97" s="57"/>
      <c r="B97" s="57"/>
      <c r="C97" s="57"/>
      <c r="D97" s="57"/>
      <c r="E97" s="57"/>
      <c r="F97" s="57"/>
      <c r="G97" s="57"/>
    </row>
    <row r="98" ht="14.25" spans="1:7">
      <c r="A98" s="57"/>
      <c r="B98" s="57"/>
      <c r="C98" s="57"/>
      <c r="D98" s="57"/>
      <c r="E98" s="57"/>
      <c r="F98" s="57"/>
      <c r="G98" s="57"/>
    </row>
    <row r="99" ht="14.25" spans="1:7">
      <c r="A99" s="57"/>
      <c r="B99" s="57"/>
      <c r="C99" s="57"/>
      <c r="D99" s="57"/>
      <c r="E99" s="57"/>
      <c r="F99" s="57"/>
      <c r="G99" s="57"/>
    </row>
    <row r="100" ht="14.25" spans="1:7">
      <c r="A100" s="57"/>
      <c r="B100" s="57"/>
      <c r="C100" s="57"/>
      <c r="D100" s="57"/>
      <c r="E100" s="57"/>
      <c r="F100" s="57"/>
      <c r="G100" s="57"/>
    </row>
    <row r="101" ht="14.25" spans="1:7">
      <c r="A101" s="57"/>
      <c r="B101" s="57"/>
      <c r="C101" s="57"/>
      <c r="D101" s="57"/>
      <c r="E101" s="57"/>
      <c r="F101" s="57"/>
      <c r="G101" s="57"/>
    </row>
    <row r="102" ht="14.25" spans="1:7">
      <c r="A102" s="57"/>
      <c r="B102" s="57"/>
      <c r="C102" s="57"/>
      <c r="D102" s="57"/>
      <c r="E102" s="57"/>
      <c r="F102" s="57"/>
      <c r="G102" s="57"/>
    </row>
    <row r="103" ht="14.25" spans="1:7">
      <c r="A103" s="57"/>
      <c r="B103" s="57"/>
      <c r="C103" s="57"/>
      <c r="D103" s="57"/>
      <c r="E103" s="57"/>
      <c r="F103" s="57"/>
      <c r="G103" s="57"/>
    </row>
    <row r="104" ht="14.25" spans="1:7">
      <c r="A104" s="57"/>
      <c r="B104" s="57"/>
      <c r="C104" s="57"/>
      <c r="D104" s="57"/>
      <c r="E104" s="57"/>
      <c r="F104" s="57"/>
      <c r="G104" s="57"/>
    </row>
    <row r="105" ht="14.25" spans="1:7">
      <c r="A105" s="57"/>
      <c r="B105" s="57"/>
      <c r="C105" s="57"/>
      <c r="D105" s="57"/>
      <c r="E105" s="57"/>
      <c r="F105" s="57"/>
      <c r="G105" s="57"/>
    </row>
    <row r="106" ht="14.25" spans="1:7">
      <c r="A106" s="57"/>
      <c r="B106" s="57"/>
      <c r="C106" s="57"/>
      <c r="D106" s="57"/>
      <c r="E106" s="57"/>
      <c r="F106" s="57"/>
      <c r="G106" s="57"/>
    </row>
    <row r="107" ht="14.25" spans="1:7">
      <c r="A107" s="57"/>
      <c r="B107" s="57"/>
      <c r="C107" s="57"/>
      <c r="D107" s="57"/>
      <c r="E107" s="57"/>
      <c r="F107" s="57"/>
      <c r="G107" s="57"/>
    </row>
    <row r="108" ht="14.25" spans="1:7">
      <c r="A108" s="57"/>
      <c r="B108" s="57"/>
      <c r="C108" s="57"/>
      <c r="D108" s="57"/>
      <c r="E108" s="57"/>
      <c r="F108" s="57"/>
      <c r="G108" s="57"/>
    </row>
    <row r="109" ht="14.25" spans="1:7">
      <c r="A109" s="57"/>
      <c r="B109" s="57"/>
      <c r="C109" s="57"/>
      <c r="D109" s="57"/>
      <c r="E109" s="57"/>
      <c r="F109" s="57"/>
      <c r="G109" s="57"/>
    </row>
    <row r="110" ht="14.25" spans="1:7">
      <c r="A110" s="57"/>
      <c r="B110" s="57"/>
      <c r="C110" s="57"/>
      <c r="D110" s="57"/>
      <c r="E110" s="57"/>
      <c r="F110" s="57"/>
      <c r="G110" s="57"/>
    </row>
    <row r="111" ht="14.25" spans="1:7">
      <c r="A111" s="57"/>
      <c r="B111" s="57"/>
      <c r="C111" s="57"/>
      <c r="D111" s="57"/>
      <c r="E111" s="57"/>
      <c r="F111" s="57"/>
      <c r="G111" s="57"/>
    </row>
    <row r="112" ht="14.25" spans="1:7">
      <c r="A112" s="57"/>
      <c r="B112" s="57"/>
      <c r="C112" s="57"/>
      <c r="D112" s="57"/>
      <c r="E112" s="57"/>
      <c r="F112" s="57"/>
      <c r="G112" s="57"/>
    </row>
    <row r="113" ht="14.25" spans="1:7">
      <c r="A113" s="57"/>
      <c r="B113" s="57"/>
      <c r="C113" s="57"/>
      <c r="D113" s="57"/>
      <c r="E113" s="57"/>
      <c r="F113" s="57"/>
      <c r="G113" s="57"/>
    </row>
    <row r="114" ht="14.25" spans="1:7">
      <c r="A114" s="57"/>
      <c r="B114" s="57"/>
      <c r="C114" s="57"/>
      <c r="D114" s="57"/>
      <c r="E114" s="57"/>
      <c r="F114" s="57"/>
      <c r="G114" s="57"/>
    </row>
  </sheetData>
  <autoFilter ref="A1:O114">
    <extLst/>
  </autoFilter>
  <mergeCells count="27">
    <mergeCell ref="A1:B1"/>
    <mergeCell ref="A2:O2"/>
    <mergeCell ref="A3:H3"/>
    <mergeCell ref="I3:K3"/>
    <mergeCell ref="A16:F16"/>
    <mergeCell ref="A17:O17"/>
    <mergeCell ref="A18:O18"/>
    <mergeCell ref="A19:E19"/>
    <mergeCell ref="K19:L19"/>
    <mergeCell ref="A20:E20"/>
    <mergeCell ref="K20:L20"/>
    <mergeCell ref="A21:E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72222222222222" right="0.511805555555556" top="0.275" bottom="0.118055555555556" header="0.236111111111111" footer="0.196527777777778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88"/>
  <sheetViews>
    <sheetView topLeftCell="A22" workbookViewId="0">
      <selection activeCell="E91" sqref="E91"/>
    </sheetView>
  </sheetViews>
  <sheetFormatPr defaultColWidth="9" defaultRowHeight="13.5"/>
  <cols>
    <col min="1" max="1" width="6.625" customWidth="1"/>
    <col min="3" max="3" width="11" customWidth="1"/>
    <col min="4" max="4" width="10" customWidth="1"/>
    <col min="5" max="5" width="10.5" customWidth="1"/>
    <col min="12" max="12" width="12.375" customWidth="1"/>
    <col min="13" max="13" width="0.375" customWidth="1"/>
    <col min="14" max="15" width="9" hidden="1" customWidth="1"/>
    <col min="17" max="17" width="12.375" customWidth="1"/>
    <col min="18" max="18" width="15.75" customWidth="1"/>
    <col min="19" max="19" width="8.875" customWidth="1"/>
    <col min="20" max="20" width="9.5" customWidth="1"/>
    <col min="21" max="21" width="11.5" customWidth="1"/>
  </cols>
  <sheetData>
    <row r="2" spans="1:5">
      <c r="A2" s="1" t="s">
        <v>43</v>
      </c>
      <c r="B2" s="1">
        <v>209.91</v>
      </c>
      <c r="C2">
        <v>1</v>
      </c>
      <c r="D2" s="2" t="s">
        <v>44</v>
      </c>
      <c r="E2" s="3">
        <v>85.16</v>
      </c>
    </row>
    <row r="3" spans="1:5">
      <c r="A3" s="1" t="s">
        <v>45</v>
      </c>
      <c r="B3" s="1">
        <v>30.93</v>
      </c>
      <c r="C3">
        <v>2</v>
      </c>
      <c r="D3" s="2" t="s">
        <v>20</v>
      </c>
      <c r="E3" s="3">
        <v>85.09</v>
      </c>
    </row>
    <row r="4" spans="1:5">
      <c r="A4" s="1" t="s">
        <v>46</v>
      </c>
      <c r="B4" s="1">
        <v>162.64</v>
      </c>
      <c r="C4">
        <v>3</v>
      </c>
      <c r="D4" s="2" t="s">
        <v>47</v>
      </c>
      <c r="E4" s="3">
        <v>98.26</v>
      </c>
    </row>
    <row r="5" spans="1:5">
      <c r="A5" s="1" t="s">
        <v>48</v>
      </c>
      <c r="B5" s="1">
        <v>113.37</v>
      </c>
      <c r="C5">
        <v>4</v>
      </c>
      <c r="D5" s="2" t="s">
        <v>49</v>
      </c>
      <c r="E5" s="3">
        <v>98.26</v>
      </c>
    </row>
    <row r="6" spans="1:5">
      <c r="A6" s="1" t="s">
        <v>50</v>
      </c>
      <c r="B6" s="1">
        <v>100.3</v>
      </c>
      <c r="C6">
        <v>5</v>
      </c>
      <c r="D6" s="2" t="s">
        <v>51</v>
      </c>
      <c r="E6" s="3">
        <v>98.26</v>
      </c>
    </row>
    <row r="7" spans="1:5">
      <c r="A7" s="1" t="s">
        <v>52</v>
      </c>
      <c r="B7" s="1">
        <v>115.61</v>
      </c>
      <c r="C7">
        <v>6</v>
      </c>
      <c r="D7" s="2" t="s">
        <v>53</v>
      </c>
      <c r="E7" s="3">
        <v>98.08</v>
      </c>
    </row>
    <row r="8" spans="1:5">
      <c r="A8" s="1" t="s">
        <v>54</v>
      </c>
      <c r="B8" s="1">
        <v>170.15</v>
      </c>
      <c r="C8">
        <v>7</v>
      </c>
      <c r="D8" s="2" t="s">
        <v>24</v>
      </c>
      <c r="E8" s="3">
        <v>111.62</v>
      </c>
    </row>
    <row r="9" spans="1:5">
      <c r="A9" s="1" t="s">
        <v>55</v>
      </c>
      <c r="B9" s="1">
        <v>24.26</v>
      </c>
      <c r="C9">
        <v>8</v>
      </c>
      <c r="D9" s="2" t="s">
        <v>56</v>
      </c>
      <c r="E9" s="3">
        <v>111.62</v>
      </c>
    </row>
    <row r="10" spans="1:5">
      <c r="A10" s="1" t="s">
        <v>57</v>
      </c>
      <c r="B10" s="1">
        <v>177.37</v>
      </c>
      <c r="C10">
        <v>9</v>
      </c>
      <c r="D10" s="2" t="s">
        <v>58</v>
      </c>
      <c r="E10" s="3">
        <v>111.62</v>
      </c>
    </row>
    <row r="11" spans="1:5">
      <c r="A11" s="1" t="s">
        <v>59</v>
      </c>
      <c r="B11" s="1">
        <v>115.61</v>
      </c>
      <c r="C11">
        <v>10</v>
      </c>
      <c r="D11" s="2" t="s">
        <v>60</v>
      </c>
      <c r="E11" s="3">
        <v>111.62</v>
      </c>
    </row>
    <row r="12" spans="1:5">
      <c r="A12" s="1" t="s">
        <v>61</v>
      </c>
      <c r="B12" s="1">
        <v>100.3</v>
      </c>
      <c r="C12">
        <v>11</v>
      </c>
      <c r="D12" s="2" t="s">
        <v>62</v>
      </c>
      <c r="E12" s="3">
        <v>103.6</v>
      </c>
    </row>
    <row r="13" spans="1:5">
      <c r="A13" s="1" t="s">
        <v>63</v>
      </c>
      <c r="B13" s="1">
        <v>113.35</v>
      </c>
      <c r="C13">
        <v>12</v>
      </c>
      <c r="D13" s="2" t="s">
        <v>64</v>
      </c>
      <c r="E13" s="3">
        <v>103.6</v>
      </c>
    </row>
    <row r="14" spans="1:5">
      <c r="A14" s="1" t="s">
        <v>65</v>
      </c>
      <c r="B14" s="1">
        <v>162.66</v>
      </c>
      <c r="C14">
        <v>13</v>
      </c>
      <c r="D14" s="2" t="s">
        <v>26</v>
      </c>
      <c r="E14" s="3">
        <v>103.6</v>
      </c>
    </row>
    <row r="15" spans="1:5">
      <c r="A15" s="1" t="s">
        <v>66</v>
      </c>
      <c r="B15" s="1">
        <v>30.93</v>
      </c>
      <c r="C15">
        <v>14</v>
      </c>
      <c r="D15" s="2" t="s">
        <v>67</v>
      </c>
      <c r="E15" s="3">
        <v>104.04</v>
      </c>
    </row>
    <row r="16" spans="1:5">
      <c r="A16" s="1" t="s">
        <v>68</v>
      </c>
      <c r="B16" s="1">
        <v>209.92</v>
      </c>
      <c r="C16">
        <v>15</v>
      </c>
      <c r="D16" s="2" t="s">
        <v>69</v>
      </c>
      <c r="E16" s="3">
        <v>104.04</v>
      </c>
    </row>
    <row r="17" spans="3:5">
      <c r="C17">
        <v>16</v>
      </c>
      <c r="D17" s="2" t="s">
        <v>27</v>
      </c>
      <c r="E17" s="3">
        <v>104.04</v>
      </c>
    </row>
    <row r="18" spans="3:5">
      <c r="C18">
        <v>17</v>
      </c>
      <c r="D18" s="2" t="s">
        <v>70</v>
      </c>
      <c r="E18" s="3">
        <v>104.04</v>
      </c>
    </row>
    <row r="19" spans="3:5">
      <c r="C19">
        <v>18</v>
      </c>
      <c r="D19" s="2" t="s">
        <v>71</v>
      </c>
      <c r="E19" s="3">
        <v>104.04</v>
      </c>
    </row>
    <row r="20" spans="3:5">
      <c r="C20">
        <v>19</v>
      </c>
      <c r="D20" s="2" t="s">
        <v>28</v>
      </c>
      <c r="E20" s="3">
        <v>104.04</v>
      </c>
    </row>
    <row r="21" spans="3:5">
      <c r="C21">
        <v>20</v>
      </c>
      <c r="D21" s="2" t="s">
        <v>72</v>
      </c>
      <c r="E21" s="3">
        <v>105.45</v>
      </c>
    </row>
    <row r="22" spans="3:5">
      <c r="C22">
        <v>21</v>
      </c>
      <c r="D22" s="2" t="s">
        <v>73</v>
      </c>
      <c r="E22" s="3">
        <v>105.45</v>
      </c>
    </row>
    <row r="23" spans="3:5">
      <c r="C23">
        <v>22</v>
      </c>
      <c r="D23" s="2" t="s">
        <v>29</v>
      </c>
      <c r="E23" s="3">
        <v>105.45</v>
      </c>
    </row>
    <row r="24" spans="3:5">
      <c r="C24">
        <v>23</v>
      </c>
      <c r="D24" s="2" t="s">
        <v>30</v>
      </c>
      <c r="E24" s="3">
        <v>105.45</v>
      </c>
    </row>
    <row r="25" spans="3:5">
      <c r="C25">
        <v>24</v>
      </c>
      <c r="D25" s="2" t="s">
        <v>74</v>
      </c>
      <c r="E25" s="3">
        <v>105.45</v>
      </c>
    </row>
    <row r="26" spans="3:5">
      <c r="C26">
        <v>25</v>
      </c>
      <c r="D26" s="2" t="s">
        <v>75</v>
      </c>
      <c r="E26" s="3">
        <v>105.45</v>
      </c>
    </row>
    <row r="27" spans="3:5">
      <c r="C27">
        <v>26</v>
      </c>
      <c r="D27" s="2" t="s">
        <v>76</v>
      </c>
      <c r="E27" s="3">
        <v>85.37</v>
      </c>
    </row>
    <row r="28" spans="3:5">
      <c r="C28">
        <v>27</v>
      </c>
      <c r="D28" s="2" t="s">
        <v>77</v>
      </c>
      <c r="E28" s="3">
        <v>111.6</v>
      </c>
    </row>
    <row r="29" spans="3:5">
      <c r="C29">
        <v>28</v>
      </c>
      <c r="D29" s="2" t="s">
        <v>32</v>
      </c>
      <c r="E29" s="3">
        <v>111.6</v>
      </c>
    </row>
    <row r="30" spans="3:5">
      <c r="C30">
        <v>29</v>
      </c>
      <c r="D30" s="2" t="s">
        <v>78</v>
      </c>
      <c r="E30" s="3">
        <v>111.6</v>
      </c>
    </row>
    <row r="31" spans="3:5">
      <c r="C31">
        <v>30</v>
      </c>
      <c r="D31" s="2" t="s">
        <v>79</v>
      </c>
      <c r="E31" s="3">
        <v>111.6</v>
      </c>
    </row>
    <row r="32" spans="3:5">
      <c r="C32">
        <v>31</v>
      </c>
      <c r="D32" s="2" t="s">
        <v>80</v>
      </c>
      <c r="E32" s="3">
        <v>111.6</v>
      </c>
    </row>
    <row r="33" spans="3:5">
      <c r="C33">
        <v>32</v>
      </c>
      <c r="D33" s="2" t="s">
        <v>81</v>
      </c>
      <c r="E33" s="3">
        <v>111.6</v>
      </c>
    </row>
    <row r="34" spans="3:5">
      <c r="C34">
        <v>33</v>
      </c>
      <c r="D34" s="2" t="s">
        <v>33</v>
      </c>
      <c r="E34" s="3">
        <v>98.06</v>
      </c>
    </row>
    <row r="35" spans="3:5">
      <c r="C35">
        <v>34</v>
      </c>
      <c r="D35" s="2" t="s">
        <v>82</v>
      </c>
      <c r="E35" s="3">
        <v>98.06</v>
      </c>
    </row>
    <row r="36" spans="3:5">
      <c r="C36">
        <v>35</v>
      </c>
      <c r="D36" s="2" t="s">
        <v>34</v>
      </c>
      <c r="E36" s="3">
        <v>98.24</v>
      </c>
    </row>
    <row r="37" spans="3:5">
      <c r="C37">
        <v>36</v>
      </c>
      <c r="D37" s="2" t="s">
        <v>83</v>
      </c>
      <c r="E37" s="3">
        <v>98.24</v>
      </c>
    </row>
    <row r="38" spans="3:5">
      <c r="C38">
        <v>37</v>
      </c>
      <c r="D38" s="2" t="s">
        <v>84</v>
      </c>
      <c r="E38" s="3">
        <v>98.24</v>
      </c>
    </row>
    <row r="42" spans="1:15">
      <c r="A42" s="4" t="s">
        <v>4</v>
      </c>
      <c r="B42" s="5" t="s">
        <v>5</v>
      </c>
      <c r="C42" s="5" t="s">
        <v>6</v>
      </c>
      <c r="D42" s="5" t="s">
        <v>7</v>
      </c>
      <c r="E42" s="5" t="s">
        <v>8</v>
      </c>
      <c r="F42" s="5" t="s">
        <v>9</v>
      </c>
      <c r="G42" s="5" t="s">
        <v>10</v>
      </c>
      <c r="H42" s="5" t="s">
        <v>11</v>
      </c>
      <c r="I42" s="13" t="s">
        <v>12</v>
      </c>
      <c r="J42" s="5" t="s">
        <v>13</v>
      </c>
      <c r="K42" s="5" t="s">
        <v>14</v>
      </c>
      <c r="L42" s="13" t="s">
        <v>15</v>
      </c>
      <c r="M42" s="13" t="s">
        <v>16</v>
      </c>
      <c r="N42" s="5" t="s">
        <v>17</v>
      </c>
      <c r="O42" s="4" t="s">
        <v>18</v>
      </c>
    </row>
    <row r="43" spans="1:15">
      <c r="A43" s="4"/>
      <c r="B43" s="5"/>
      <c r="C43" s="5"/>
      <c r="D43" s="5"/>
      <c r="E43" s="5"/>
      <c r="F43" s="5"/>
      <c r="G43" s="5"/>
      <c r="H43" s="5"/>
      <c r="I43" s="14"/>
      <c r="J43" s="5"/>
      <c r="K43" s="5"/>
      <c r="L43" s="14"/>
      <c r="M43" s="14"/>
      <c r="N43" s="5"/>
      <c r="O43" s="4"/>
    </row>
    <row r="44" ht="15" spans="1:21">
      <c r="A44" s="6">
        <v>1</v>
      </c>
      <c r="B44" s="7" t="s">
        <v>19</v>
      </c>
      <c r="C44" s="8" t="s">
        <v>44</v>
      </c>
      <c r="D44" s="9">
        <v>15</v>
      </c>
      <c r="E44" s="7" t="s">
        <v>21</v>
      </c>
      <c r="F44" s="9">
        <v>3</v>
      </c>
      <c r="G44" s="10">
        <f t="shared" ref="G44:G80" si="0">H44+I44</f>
        <v>85.16</v>
      </c>
      <c r="H44" s="11">
        <v>15.81</v>
      </c>
      <c r="I44" s="8">
        <v>69.35</v>
      </c>
      <c r="J44" s="10">
        <f t="shared" ref="J44:J81" si="1">L44/G44</f>
        <v>7282.13926726162</v>
      </c>
      <c r="K44" s="10">
        <f t="shared" ref="K44:K81" si="2">L44/I44</f>
        <v>8942.27801009373</v>
      </c>
      <c r="L44" s="15">
        <v>620146.98</v>
      </c>
      <c r="M44" s="10"/>
      <c r="N44" s="16" t="s">
        <v>22</v>
      </c>
      <c r="O44" s="16" t="s">
        <v>23</v>
      </c>
      <c r="P44" s="17">
        <v>0.0642</v>
      </c>
      <c r="Q44" s="18">
        <f>L44*P44</f>
        <v>39813.436116</v>
      </c>
      <c r="R44" s="19">
        <f>L44-Q44</f>
        <v>580333.543884</v>
      </c>
      <c r="T44" s="18"/>
      <c r="U44" s="18"/>
    </row>
    <row r="45" ht="15" spans="1:21">
      <c r="A45" s="6">
        <v>2</v>
      </c>
      <c r="B45" s="7" t="s">
        <v>19</v>
      </c>
      <c r="C45" s="8" t="s">
        <v>20</v>
      </c>
      <c r="D45" s="9">
        <v>15</v>
      </c>
      <c r="E45" s="7" t="s">
        <v>21</v>
      </c>
      <c r="F45" s="9">
        <v>3</v>
      </c>
      <c r="G45" s="10">
        <f t="shared" si="0"/>
        <v>85.09</v>
      </c>
      <c r="H45" s="11">
        <v>15.8</v>
      </c>
      <c r="I45" s="11">
        <v>69.29</v>
      </c>
      <c r="J45" s="10">
        <f t="shared" si="1"/>
        <v>7354.23481020096</v>
      </c>
      <c r="K45" s="10">
        <f t="shared" si="2"/>
        <v>9031.19988454322</v>
      </c>
      <c r="L45" s="15">
        <v>625771.84</v>
      </c>
      <c r="M45" s="10"/>
      <c r="N45" s="16" t="s">
        <v>22</v>
      </c>
      <c r="O45" s="16" t="s">
        <v>23</v>
      </c>
      <c r="P45" s="17">
        <v>0.0642</v>
      </c>
      <c r="Q45" s="18">
        <f t="shared" ref="Q45:Q70" si="3">L45*P45</f>
        <v>40174.552128</v>
      </c>
      <c r="R45" s="19">
        <f t="shared" ref="R45:R70" si="4">L45-Q45</f>
        <v>585597.287872</v>
      </c>
      <c r="T45" s="18"/>
      <c r="U45" s="18"/>
    </row>
    <row r="46" ht="15" spans="1:21">
      <c r="A46" s="6">
        <v>3</v>
      </c>
      <c r="B46" s="7" t="s">
        <v>19</v>
      </c>
      <c r="C46" s="8" t="s">
        <v>47</v>
      </c>
      <c r="D46" s="9">
        <v>5</v>
      </c>
      <c r="E46" s="7" t="s">
        <v>21</v>
      </c>
      <c r="F46" s="9">
        <v>3</v>
      </c>
      <c r="G46" s="10">
        <f t="shared" si="0"/>
        <v>98.26</v>
      </c>
      <c r="H46" s="11">
        <v>18.24</v>
      </c>
      <c r="I46" s="11">
        <v>80.02</v>
      </c>
      <c r="J46" s="10">
        <f t="shared" si="1"/>
        <v>7099.76124567474</v>
      </c>
      <c r="K46" s="10">
        <f t="shared" si="2"/>
        <v>8718.10222444389</v>
      </c>
      <c r="L46" s="15">
        <v>697622.54</v>
      </c>
      <c r="M46" s="10"/>
      <c r="N46" s="16" t="s">
        <v>22</v>
      </c>
      <c r="O46" s="16" t="s">
        <v>23</v>
      </c>
      <c r="P46" s="17">
        <v>0.0642</v>
      </c>
      <c r="Q46" s="18">
        <f t="shared" si="3"/>
        <v>44787.367068</v>
      </c>
      <c r="R46" s="19">
        <f t="shared" si="4"/>
        <v>652835.172932</v>
      </c>
      <c r="T46" s="18"/>
      <c r="U46" s="18"/>
    </row>
    <row r="47" ht="15" spans="1:21">
      <c r="A47" s="6">
        <v>4</v>
      </c>
      <c r="B47" s="7" t="s">
        <v>19</v>
      </c>
      <c r="C47" s="8" t="s">
        <v>49</v>
      </c>
      <c r="D47" s="9">
        <v>10</v>
      </c>
      <c r="E47" s="7" t="s">
        <v>21</v>
      </c>
      <c r="F47" s="9">
        <v>3</v>
      </c>
      <c r="G47" s="10">
        <f t="shared" si="0"/>
        <v>98.26</v>
      </c>
      <c r="H47" s="11">
        <v>18.24</v>
      </c>
      <c r="I47" s="11">
        <v>80.02</v>
      </c>
      <c r="J47" s="10">
        <f t="shared" si="1"/>
        <v>7170.05607571748</v>
      </c>
      <c r="K47" s="10">
        <f t="shared" si="2"/>
        <v>8804.42026993252</v>
      </c>
      <c r="L47" s="15">
        <v>704529.71</v>
      </c>
      <c r="M47" s="10"/>
      <c r="N47" s="16" t="s">
        <v>22</v>
      </c>
      <c r="O47" s="16" t="s">
        <v>23</v>
      </c>
      <c r="P47" s="17">
        <v>0.0642</v>
      </c>
      <c r="Q47" s="18">
        <f t="shared" si="3"/>
        <v>45230.807382</v>
      </c>
      <c r="R47" s="19">
        <f t="shared" si="4"/>
        <v>659298.902618</v>
      </c>
      <c r="T47" s="18"/>
      <c r="U47" s="18"/>
    </row>
    <row r="48" ht="15" spans="1:21">
      <c r="A48" s="6">
        <v>5</v>
      </c>
      <c r="B48" s="7" t="s">
        <v>19</v>
      </c>
      <c r="C48" s="8" t="s">
        <v>51</v>
      </c>
      <c r="D48" s="9">
        <v>15</v>
      </c>
      <c r="E48" s="7" t="s">
        <v>21</v>
      </c>
      <c r="F48" s="9">
        <v>3</v>
      </c>
      <c r="G48" s="10">
        <f t="shared" si="0"/>
        <v>98.26</v>
      </c>
      <c r="H48" s="11">
        <v>18.24</v>
      </c>
      <c r="I48" s="11">
        <v>80.02</v>
      </c>
      <c r="J48" s="10">
        <f t="shared" si="1"/>
        <v>7170.05607571748</v>
      </c>
      <c r="K48" s="10">
        <f t="shared" si="2"/>
        <v>8804.42026993252</v>
      </c>
      <c r="L48" s="15">
        <v>704529.71</v>
      </c>
      <c r="M48" s="10"/>
      <c r="N48" s="16" t="s">
        <v>22</v>
      </c>
      <c r="O48" s="16" t="s">
        <v>23</v>
      </c>
      <c r="P48" s="17">
        <v>0.0642</v>
      </c>
      <c r="Q48" s="18">
        <f t="shared" si="3"/>
        <v>45230.807382</v>
      </c>
      <c r="R48" s="19">
        <f t="shared" si="4"/>
        <v>659298.902618</v>
      </c>
      <c r="T48" s="18"/>
      <c r="U48" s="18"/>
    </row>
    <row r="49" ht="15" spans="1:21">
      <c r="A49" s="6">
        <v>6</v>
      </c>
      <c r="B49" s="7" t="s">
        <v>19</v>
      </c>
      <c r="C49" s="8" t="s">
        <v>53</v>
      </c>
      <c r="D49" s="9">
        <v>5</v>
      </c>
      <c r="E49" s="7" t="s">
        <v>21</v>
      </c>
      <c r="F49" s="9">
        <v>3</v>
      </c>
      <c r="G49" s="10">
        <f t="shared" si="0"/>
        <v>98.08</v>
      </c>
      <c r="H49" s="11">
        <v>18.21</v>
      </c>
      <c r="I49" s="11">
        <v>79.87</v>
      </c>
      <c r="J49" s="10">
        <f t="shared" si="1"/>
        <v>7169.02518352365</v>
      </c>
      <c r="K49" s="10">
        <f t="shared" si="2"/>
        <v>8803.5306122449</v>
      </c>
      <c r="L49" s="15">
        <v>703137.99</v>
      </c>
      <c r="M49" s="10"/>
      <c r="N49" s="16" t="s">
        <v>22</v>
      </c>
      <c r="O49" s="16" t="s">
        <v>23</v>
      </c>
      <c r="P49" s="17">
        <v>0.0642</v>
      </c>
      <c r="Q49" s="18">
        <f t="shared" si="3"/>
        <v>45141.458958</v>
      </c>
      <c r="R49" s="19">
        <f t="shared" si="4"/>
        <v>657996.531042</v>
      </c>
      <c r="T49" s="18"/>
      <c r="U49" s="18"/>
    </row>
    <row r="50" ht="15" spans="1:21">
      <c r="A50" s="6">
        <v>7</v>
      </c>
      <c r="B50" s="7" t="s">
        <v>19</v>
      </c>
      <c r="C50" s="8" t="s">
        <v>24</v>
      </c>
      <c r="D50" s="9">
        <v>5</v>
      </c>
      <c r="E50" s="7" t="s">
        <v>21</v>
      </c>
      <c r="F50" s="9">
        <v>3</v>
      </c>
      <c r="G50" s="10">
        <f t="shared" si="0"/>
        <v>111.62</v>
      </c>
      <c r="H50" s="11">
        <v>20.72</v>
      </c>
      <c r="I50" s="11">
        <v>90.9</v>
      </c>
      <c r="J50" s="10">
        <f t="shared" si="1"/>
        <v>6926.60177387565</v>
      </c>
      <c r="K50" s="10">
        <f t="shared" si="2"/>
        <v>8505.47073707371</v>
      </c>
      <c r="L50" s="15">
        <v>773147.29</v>
      </c>
      <c r="M50" s="10"/>
      <c r="N50" s="16" t="s">
        <v>22</v>
      </c>
      <c r="O50" s="16" t="s">
        <v>23</v>
      </c>
      <c r="P50" s="17">
        <v>0.0642</v>
      </c>
      <c r="Q50" s="18">
        <f t="shared" si="3"/>
        <v>49636.056018</v>
      </c>
      <c r="R50" s="19">
        <f t="shared" si="4"/>
        <v>723511.233982</v>
      </c>
      <c r="T50" s="18"/>
      <c r="U50" s="18"/>
    </row>
    <row r="51" ht="15" spans="1:21">
      <c r="A51" s="6">
        <v>8</v>
      </c>
      <c r="B51" s="7" t="s">
        <v>19</v>
      </c>
      <c r="C51" s="8" t="s">
        <v>56</v>
      </c>
      <c r="D51" s="9">
        <v>6</v>
      </c>
      <c r="E51" s="7" t="s">
        <v>21</v>
      </c>
      <c r="F51" s="9">
        <v>3</v>
      </c>
      <c r="G51" s="10">
        <f t="shared" si="0"/>
        <v>111.62</v>
      </c>
      <c r="H51" s="11">
        <v>20.72</v>
      </c>
      <c r="I51" s="11">
        <v>90.9</v>
      </c>
      <c r="J51" s="10">
        <f t="shared" si="1"/>
        <v>7055.7412</v>
      </c>
      <c r="K51" s="10">
        <f t="shared" si="2"/>
        <v>8664.04656484048</v>
      </c>
      <c r="L51" s="15">
        <v>787561.832744</v>
      </c>
      <c r="M51" s="10"/>
      <c r="N51" s="16" t="s">
        <v>22</v>
      </c>
      <c r="O51" s="16" t="s">
        <v>23</v>
      </c>
      <c r="P51" s="17">
        <v>0.0642</v>
      </c>
      <c r="Q51" s="18">
        <f t="shared" si="3"/>
        <v>50561.4696621648</v>
      </c>
      <c r="R51" s="19">
        <f t="shared" si="4"/>
        <v>737000.363081835</v>
      </c>
      <c r="T51" s="18"/>
      <c r="U51" s="18"/>
    </row>
    <row r="52" ht="15" spans="1:21">
      <c r="A52" s="6">
        <v>9</v>
      </c>
      <c r="B52" s="7" t="s">
        <v>19</v>
      </c>
      <c r="C52" s="8" t="s">
        <v>58</v>
      </c>
      <c r="D52" s="9">
        <v>8</v>
      </c>
      <c r="E52" s="7" t="s">
        <v>21</v>
      </c>
      <c r="F52" s="9">
        <v>3</v>
      </c>
      <c r="G52" s="10">
        <f t="shared" si="0"/>
        <v>111.62</v>
      </c>
      <c r="H52" s="11">
        <v>20.72</v>
      </c>
      <c r="I52" s="11">
        <v>90.9</v>
      </c>
      <c r="J52" s="10">
        <f t="shared" si="1"/>
        <v>7055.7412</v>
      </c>
      <c r="K52" s="10">
        <f t="shared" si="2"/>
        <v>8664.04656484048</v>
      </c>
      <c r="L52" s="15">
        <v>787561.832744</v>
      </c>
      <c r="M52" s="10"/>
      <c r="N52" s="16" t="s">
        <v>22</v>
      </c>
      <c r="O52" s="16" t="s">
        <v>23</v>
      </c>
      <c r="P52" s="17">
        <v>0.0642</v>
      </c>
      <c r="Q52" s="18">
        <f t="shared" si="3"/>
        <v>50561.4696621648</v>
      </c>
      <c r="R52" s="19">
        <f t="shared" si="4"/>
        <v>737000.363081835</v>
      </c>
      <c r="T52" s="18"/>
      <c r="U52" s="18"/>
    </row>
    <row r="53" ht="15" spans="1:21">
      <c r="A53" s="6">
        <v>10</v>
      </c>
      <c r="B53" s="7" t="s">
        <v>19</v>
      </c>
      <c r="C53" s="8" t="s">
        <v>60</v>
      </c>
      <c r="D53" s="9">
        <v>10</v>
      </c>
      <c r="E53" s="7" t="s">
        <v>21</v>
      </c>
      <c r="F53" s="9">
        <v>3</v>
      </c>
      <c r="G53" s="10">
        <f t="shared" si="0"/>
        <v>111.62</v>
      </c>
      <c r="H53" s="11">
        <v>20.72</v>
      </c>
      <c r="I53" s="11">
        <v>90.9</v>
      </c>
      <c r="J53" s="10">
        <f t="shared" si="1"/>
        <v>6995.17774592367</v>
      </c>
      <c r="K53" s="10">
        <f t="shared" si="2"/>
        <v>8589.67810781078</v>
      </c>
      <c r="L53" s="15">
        <v>780801.74</v>
      </c>
      <c r="M53" s="10"/>
      <c r="N53" s="16" t="s">
        <v>22</v>
      </c>
      <c r="O53" s="16" t="s">
        <v>23</v>
      </c>
      <c r="P53" s="17">
        <v>0.0642</v>
      </c>
      <c r="Q53" s="18">
        <f t="shared" si="3"/>
        <v>50127.471708</v>
      </c>
      <c r="R53" s="19">
        <f t="shared" si="4"/>
        <v>730674.268292</v>
      </c>
      <c r="T53" s="18"/>
      <c r="U53" s="18"/>
    </row>
    <row r="54" ht="15" spans="1:21">
      <c r="A54" s="6">
        <v>11</v>
      </c>
      <c r="B54" s="7" t="s">
        <v>25</v>
      </c>
      <c r="C54" s="12" t="s">
        <v>62</v>
      </c>
      <c r="D54" s="9">
        <v>4</v>
      </c>
      <c r="E54" s="7" t="s">
        <v>21</v>
      </c>
      <c r="F54" s="9">
        <v>3</v>
      </c>
      <c r="G54" s="10">
        <f t="shared" si="0"/>
        <v>103.6</v>
      </c>
      <c r="H54" s="11">
        <v>18.71</v>
      </c>
      <c r="I54" s="11">
        <v>84.89</v>
      </c>
      <c r="J54" s="10">
        <f t="shared" si="1"/>
        <v>7040.63997</v>
      </c>
      <c r="K54" s="10">
        <f t="shared" si="2"/>
        <v>8592.41725635528</v>
      </c>
      <c r="L54" s="15">
        <v>729410.300892</v>
      </c>
      <c r="M54" s="10"/>
      <c r="N54" s="16" t="s">
        <v>22</v>
      </c>
      <c r="O54" s="16" t="s">
        <v>23</v>
      </c>
      <c r="P54" s="17">
        <v>0.0642</v>
      </c>
      <c r="Q54" s="18">
        <f t="shared" si="3"/>
        <v>46828.1413172664</v>
      </c>
      <c r="R54" s="19">
        <f t="shared" si="4"/>
        <v>682582.159574734</v>
      </c>
      <c r="T54" s="18"/>
      <c r="U54" s="18"/>
    </row>
    <row r="55" ht="15" spans="1:21">
      <c r="A55" s="6">
        <v>12</v>
      </c>
      <c r="B55" s="7" t="s">
        <v>25</v>
      </c>
      <c r="C55" s="8" t="s">
        <v>64</v>
      </c>
      <c r="D55" s="9">
        <v>5</v>
      </c>
      <c r="E55" s="7" t="s">
        <v>21</v>
      </c>
      <c r="F55" s="9">
        <v>3</v>
      </c>
      <c r="G55" s="10">
        <f t="shared" si="0"/>
        <v>103.6</v>
      </c>
      <c r="H55" s="11">
        <v>18.71</v>
      </c>
      <c r="I55" s="11">
        <v>84.89</v>
      </c>
      <c r="J55" s="10">
        <f t="shared" si="1"/>
        <v>6948.03783783784</v>
      </c>
      <c r="K55" s="10">
        <f t="shared" si="2"/>
        <v>8479.40534809754</v>
      </c>
      <c r="L55" s="15">
        <v>719816.72</v>
      </c>
      <c r="M55" s="10"/>
      <c r="N55" s="16" t="s">
        <v>22</v>
      </c>
      <c r="O55" s="16" t="s">
        <v>23</v>
      </c>
      <c r="P55" s="17">
        <v>0.0642</v>
      </c>
      <c r="Q55" s="18">
        <f t="shared" si="3"/>
        <v>46212.233424</v>
      </c>
      <c r="R55" s="19">
        <f t="shared" si="4"/>
        <v>673604.486576</v>
      </c>
      <c r="T55" s="18"/>
      <c r="U55" s="18"/>
    </row>
    <row r="56" ht="15" spans="1:21">
      <c r="A56" s="6">
        <v>13</v>
      </c>
      <c r="B56" s="7" t="s">
        <v>25</v>
      </c>
      <c r="C56" s="8" t="s">
        <v>26</v>
      </c>
      <c r="D56" s="9">
        <v>15</v>
      </c>
      <c r="E56" s="7" t="s">
        <v>21</v>
      </c>
      <c r="F56" s="9">
        <v>3</v>
      </c>
      <c r="G56" s="10">
        <f t="shared" si="0"/>
        <v>103.6</v>
      </c>
      <c r="H56" s="11">
        <v>18.71</v>
      </c>
      <c r="I56" s="11">
        <v>84.89</v>
      </c>
      <c r="J56" s="10">
        <f t="shared" si="1"/>
        <v>7016.83204633205</v>
      </c>
      <c r="K56" s="10">
        <f t="shared" si="2"/>
        <v>8563.36199787961</v>
      </c>
      <c r="L56" s="15">
        <v>726943.8</v>
      </c>
      <c r="M56" s="10"/>
      <c r="N56" s="16" t="s">
        <v>22</v>
      </c>
      <c r="O56" s="16" t="s">
        <v>23</v>
      </c>
      <c r="P56" s="17">
        <v>0.0642</v>
      </c>
      <c r="Q56" s="18">
        <f t="shared" si="3"/>
        <v>46669.79196</v>
      </c>
      <c r="R56" s="19">
        <f t="shared" si="4"/>
        <v>680274.00804</v>
      </c>
      <c r="T56" s="18"/>
      <c r="U56" s="18"/>
    </row>
    <row r="57" ht="15" spans="1:21">
      <c r="A57" s="6">
        <v>14</v>
      </c>
      <c r="B57" s="7" t="s">
        <v>25</v>
      </c>
      <c r="C57" s="8" t="s">
        <v>67</v>
      </c>
      <c r="D57" s="9">
        <v>2</v>
      </c>
      <c r="E57" s="7" t="s">
        <v>21</v>
      </c>
      <c r="F57" s="9">
        <v>3</v>
      </c>
      <c r="G57" s="10">
        <f t="shared" si="0"/>
        <v>104.04</v>
      </c>
      <c r="H57" s="11">
        <v>18.79</v>
      </c>
      <c r="I57" s="11">
        <v>85.25</v>
      </c>
      <c r="J57" s="10">
        <f t="shared" si="1"/>
        <v>6642.39069</v>
      </c>
      <c r="K57" s="10">
        <f t="shared" si="2"/>
        <v>8106.4437230217</v>
      </c>
      <c r="L57" s="15">
        <v>691074.3273876</v>
      </c>
      <c r="M57" s="10"/>
      <c r="N57" s="16" t="s">
        <v>22</v>
      </c>
      <c r="O57" s="16" t="s">
        <v>23</v>
      </c>
      <c r="P57" s="17">
        <v>0.0642</v>
      </c>
      <c r="Q57" s="18">
        <f t="shared" si="3"/>
        <v>44366.9718182839</v>
      </c>
      <c r="R57" s="19">
        <f t="shared" si="4"/>
        <v>646707.355569316</v>
      </c>
      <c r="T57" s="18"/>
      <c r="U57" s="18"/>
    </row>
    <row r="58" ht="15" spans="1:21">
      <c r="A58" s="6">
        <v>15</v>
      </c>
      <c r="B58" s="7" t="s">
        <v>25</v>
      </c>
      <c r="C58" s="8" t="s">
        <v>69</v>
      </c>
      <c r="D58" s="9">
        <v>4</v>
      </c>
      <c r="E58" s="7" t="s">
        <v>21</v>
      </c>
      <c r="F58" s="9">
        <v>3</v>
      </c>
      <c r="G58" s="10">
        <f t="shared" si="0"/>
        <v>104.04</v>
      </c>
      <c r="H58" s="11">
        <v>18.79</v>
      </c>
      <c r="I58" s="11">
        <v>85.25</v>
      </c>
      <c r="J58" s="10">
        <f t="shared" si="1"/>
        <v>7109.65476</v>
      </c>
      <c r="K58" s="10">
        <f t="shared" si="2"/>
        <v>8676.69772704282</v>
      </c>
      <c r="L58" s="15">
        <v>739688.4812304</v>
      </c>
      <c r="M58" s="10"/>
      <c r="N58" s="16" t="s">
        <v>22</v>
      </c>
      <c r="O58" s="16" t="s">
        <v>23</v>
      </c>
      <c r="P58" s="17">
        <v>0.0642</v>
      </c>
      <c r="Q58" s="18">
        <f t="shared" si="3"/>
        <v>47488.0004949917</v>
      </c>
      <c r="R58" s="19">
        <f t="shared" si="4"/>
        <v>692200.480735408</v>
      </c>
      <c r="T58" s="18"/>
      <c r="U58" s="18"/>
    </row>
    <row r="59" ht="15" spans="1:21">
      <c r="A59" s="6">
        <v>16</v>
      </c>
      <c r="B59" s="7" t="s">
        <v>25</v>
      </c>
      <c r="C59" s="8" t="s">
        <v>27</v>
      </c>
      <c r="D59" s="9">
        <v>5</v>
      </c>
      <c r="E59" s="7" t="s">
        <v>21</v>
      </c>
      <c r="F59" s="9">
        <v>3</v>
      </c>
      <c r="G59" s="10">
        <f t="shared" si="0"/>
        <v>104.04</v>
      </c>
      <c r="H59" s="11">
        <v>18.79</v>
      </c>
      <c r="I59" s="11">
        <v>85.25</v>
      </c>
      <c r="J59" s="10">
        <f t="shared" si="1"/>
        <v>7016.16089965398</v>
      </c>
      <c r="K59" s="10">
        <f t="shared" si="2"/>
        <v>8562.59683284457</v>
      </c>
      <c r="L59" s="15">
        <v>729961.38</v>
      </c>
      <c r="M59" s="10"/>
      <c r="N59" s="16" t="s">
        <v>22</v>
      </c>
      <c r="O59" s="16" t="s">
        <v>23</v>
      </c>
      <c r="P59" s="17">
        <v>0.0642</v>
      </c>
      <c r="Q59" s="18">
        <f t="shared" si="3"/>
        <v>46863.520596</v>
      </c>
      <c r="R59" s="19">
        <f t="shared" si="4"/>
        <v>683097.859404</v>
      </c>
      <c r="T59" s="18"/>
      <c r="U59" s="18"/>
    </row>
    <row r="60" ht="15" spans="1:21">
      <c r="A60" s="6">
        <v>17</v>
      </c>
      <c r="B60" s="7" t="s">
        <v>25</v>
      </c>
      <c r="C60" s="8" t="s">
        <v>70</v>
      </c>
      <c r="D60" s="9">
        <v>6</v>
      </c>
      <c r="E60" s="7" t="s">
        <v>21</v>
      </c>
      <c r="F60" s="9">
        <v>3</v>
      </c>
      <c r="G60" s="10">
        <f t="shared" si="0"/>
        <v>104.04</v>
      </c>
      <c r="H60" s="11">
        <v>18.79</v>
      </c>
      <c r="I60" s="11">
        <v>85.25</v>
      </c>
      <c r="J60" s="10">
        <f t="shared" si="1"/>
        <v>7326.13167</v>
      </c>
      <c r="K60" s="10">
        <f t="shared" si="2"/>
        <v>8940.88843339355</v>
      </c>
      <c r="L60" s="15">
        <v>762210.7389468</v>
      </c>
      <c r="M60" s="10"/>
      <c r="N60" s="16" t="s">
        <v>22</v>
      </c>
      <c r="O60" s="16" t="s">
        <v>23</v>
      </c>
      <c r="P60" s="17">
        <v>0.0642</v>
      </c>
      <c r="Q60" s="18">
        <f t="shared" si="3"/>
        <v>48933.9294403846</v>
      </c>
      <c r="R60" s="19">
        <f t="shared" si="4"/>
        <v>713276.809506415</v>
      </c>
      <c r="T60" s="18"/>
      <c r="U60" s="18"/>
    </row>
    <row r="61" ht="15" spans="1:21">
      <c r="A61" s="6">
        <v>18</v>
      </c>
      <c r="B61" s="7" t="s">
        <v>25</v>
      </c>
      <c r="C61" s="8" t="s">
        <v>71</v>
      </c>
      <c r="D61" s="9">
        <v>7</v>
      </c>
      <c r="E61" s="7" t="s">
        <v>21</v>
      </c>
      <c r="F61" s="9">
        <v>3</v>
      </c>
      <c r="G61" s="10">
        <f t="shared" si="0"/>
        <v>104.04</v>
      </c>
      <c r="H61" s="11">
        <v>18.79</v>
      </c>
      <c r="I61" s="11">
        <v>85.25</v>
      </c>
      <c r="J61" s="10">
        <f t="shared" si="1"/>
        <v>7326.13167</v>
      </c>
      <c r="K61" s="10">
        <f t="shared" si="2"/>
        <v>8940.88843339355</v>
      </c>
      <c r="L61" s="15">
        <v>762210.7389468</v>
      </c>
      <c r="M61" s="10"/>
      <c r="N61" s="16" t="s">
        <v>22</v>
      </c>
      <c r="O61" s="16" t="s">
        <v>23</v>
      </c>
      <c r="P61" s="17">
        <v>0.0642</v>
      </c>
      <c r="Q61" s="18">
        <f t="shared" si="3"/>
        <v>48933.9294403846</v>
      </c>
      <c r="R61" s="19">
        <f t="shared" si="4"/>
        <v>713276.809506415</v>
      </c>
      <c r="T61" s="18"/>
      <c r="U61" s="18"/>
    </row>
    <row r="62" ht="15" spans="1:21">
      <c r="A62" s="6">
        <v>19</v>
      </c>
      <c r="B62" s="7" t="s">
        <v>25</v>
      </c>
      <c r="C62" s="8" t="s">
        <v>28</v>
      </c>
      <c r="D62" s="9">
        <v>15</v>
      </c>
      <c r="E62" s="7" t="s">
        <v>21</v>
      </c>
      <c r="F62" s="9">
        <v>3</v>
      </c>
      <c r="G62" s="10">
        <f t="shared" si="0"/>
        <v>104.04</v>
      </c>
      <c r="H62" s="11">
        <v>18.79</v>
      </c>
      <c r="I62" s="11">
        <v>85.25</v>
      </c>
      <c r="J62" s="10">
        <f t="shared" si="1"/>
        <v>7085.62110726644</v>
      </c>
      <c r="K62" s="10">
        <f t="shared" si="2"/>
        <v>8647.36680351906</v>
      </c>
      <c r="L62" s="15">
        <v>737188.02</v>
      </c>
      <c r="M62" s="10"/>
      <c r="N62" s="16" t="s">
        <v>22</v>
      </c>
      <c r="O62" s="16" t="s">
        <v>23</v>
      </c>
      <c r="P62" s="17">
        <v>0.0642</v>
      </c>
      <c r="Q62" s="18">
        <f t="shared" si="3"/>
        <v>47327.470884</v>
      </c>
      <c r="R62" s="19">
        <f t="shared" si="4"/>
        <v>689860.549116</v>
      </c>
      <c r="T62" s="18"/>
      <c r="U62" s="18"/>
    </row>
    <row r="63" ht="15" spans="1:21">
      <c r="A63" s="6">
        <v>20</v>
      </c>
      <c r="B63" s="7" t="s">
        <v>25</v>
      </c>
      <c r="C63" s="8" t="s">
        <v>72</v>
      </c>
      <c r="D63" s="9">
        <v>4</v>
      </c>
      <c r="E63" s="7" t="s">
        <v>21</v>
      </c>
      <c r="F63" s="9">
        <v>3</v>
      </c>
      <c r="G63" s="10">
        <f t="shared" si="0"/>
        <v>105.45</v>
      </c>
      <c r="H63" s="11">
        <v>19.05</v>
      </c>
      <c r="I63" s="11">
        <v>86.4</v>
      </c>
      <c r="J63" s="10">
        <f t="shared" si="1"/>
        <v>7178.33259</v>
      </c>
      <c r="K63" s="10">
        <f t="shared" si="2"/>
        <v>8761.05522703125</v>
      </c>
      <c r="L63" s="15">
        <v>756955.1716155</v>
      </c>
      <c r="M63" s="10"/>
      <c r="N63" s="16" t="s">
        <v>22</v>
      </c>
      <c r="O63" s="16" t="s">
        <v>23</v>
      </c>
      <c r="P63" s="17">
        <v>0.0642</v>
      </c>
      <c r="Q63" s="18">
        <f t="shared" si="3"/>
        <v>48596.5220177151</v>
      </c>
      <c r="R63" s="19">
        <f t="shared" si="4"/>
        <v>708358.649597785</v>
      </c>
      <c r="T63" s="18"/>
      <c r="U63" s="18"/>
    </row>
    <row r="64" ht="15" spans="1:21">
      <c r="A64" s="6">
        <v>21</v>
      </c>
      <c r="B64" s="7" t="s">
        <v>25</v>
      </c>
      <c r="C64" s="8" t="s">
        <v>73</v>
      </c>
      <c r="D64" s="9">
        <v>5</v>
      </c>
      <c r="E64" s="7" t="s">
        <v>21</v>
      </c>
      <c r="F64" s="9">
        <v>3</v>
      </c>
      <c r="G64" s="10">
        <f t="shared" si="0"/>
        <v>105.45</v>
      </c>
      <c r="H64" s="11">
        <v>19.05</v>
      </c>
      <c r="I64" s="11">
        <v>86.4</v>
      </c>
      <c r="J64" s="10">
        <f t="shared" si="1"/>
        <v>7084.27946894263</v>
      </c>
      <c r="K64" s="10">
        <f t="shared" si="2"/>
        <v>8646.26469907407</v>
      </c>
      <c r="L64" s="15">
        <v>747037.27</v>
      </c>
      <c r="M64" s="10"/>
      <c r="N64" s="16" t="s">
        <v>22</v>
      </c>
      <c r="O64" s="16" t="s">
        <v>23</v>
      </c>
      <c r="P64" s="17">
        <v>0.0642</v>
      </c>
      <c r="Q64" s="18">
        <f t="shared" si="3"/>
        <v>47959.792734</v>
      </c>
      <c r="R64" s="19">
        <f t="shared" si="4"/>
        <v>699077.477266</v>
      </c>
      <c r="T64" s="18"/>
      <c r="U64" s="18"/>
    </row>
    <row r="65" ht="15" spans="1:21">
      <c r="A65" s="6">
        <v>22</v>
      </c>
      <c r="B65" s="7" t="s">
        <v>25</v>
      </c>
      <c r="C65" s="8" t="s">
        <v>29</v>
      </c>
      <c r="D65" s="9">
        <v>15</v>
      </c>
      <c r="E65" s="7" t="s">
        <v>21</v>
      </c>
      <c r="F65" s="9">
        <v>3</v>
      </c>
      <c r="G65" s="10">
        <f t="shared" si="0"/>
        <v>105.45</v>
      </c>
      <c r="H65" s="11">
        <v>19.05</v>
      </c>
      <c r="I65" s="11">
        <v>86.4</v>
      </c>
      <c r="J65" s="10">
        <f t="shared" si="1"/>
        <v>7154.41925082978</v>
      </c>
      <c r="K65" s="10">
        <f t="shared" si="2"/>
        <v>8731.8693287037</v>
      </c>
      <c r="L65" s="15">
        <v>754433.51</v>
      </c>
      <c r="M65" s="10"/>
      <c r="N65" s="16" t="s">
        <v>22</v>
      </c>
      <c r="O65" s="16" t="s">
        <v>23</v>
      </c>
      <c r="P65" s="17">
        <v>0.0642</v>
      </c>
      <c r="Q65" s="18">
        <f t="shared" si="3"/>
        <v>48434.631342</v>
      </c>
      <c r="R65" s="19">
        <f t="shared" si="4"/>
        <v>705998.878658</v>
      </c>
      <c r="T65" s="18"/>
      <c r="U65" s="18"/>
    </row>
    <row r="66" ht="15" spans="1:21">
      <c r="A66" s="6">
        <v>23</v>
      </c>
      <c r="B66" s="7" t="s">
        <v>25</v>
      </c>
      <c r="C66" s="8" t="s">
        <v>30</v>
      </c>
      <c r="D66" s="9">
        <v>5</v>
      </c>
      <c r="E66" s="7" t="s">
        <v>21</v>
      </c>
      <c r="F66" s="9">
        <v>3</v>
      </c>
      <c r="G66" s="10">
        <f t="shared" si="0"/>
        <v>105.45</v>
      </c>
      <c r="H66" s="11">
        <v>19.04</v>
      </c>
      <c r="I66" s="11">
        <v>86.41</v>
      </c>
      <c r="J66" s="10">
        <f t="shared" si="1"/>
        <v>7152.39592223803</v>
      </c>
      <c r="K66" s="10">
        <f t="shared" si="2"/>
        <v>8728.38965397523</v>
      </c>
      <c r="L66" s="15">
        <v>754220.15</v>
      </c>
      <c r="M66" s="10"/>
      <c r="N66" s="16" t="s">
        <v>22</v>
      </c>
      <c r="O66" s="16" t="s">
        <v>23</v>
      </c>
      <c r="P66" s="17">
        <v>0.0642</v>
      </c>
      <c r="Q66" s="18">
        <f t="shared" si="3"/>
        <v>48420.93363</v>
      </c>
      <c r="R66" s="19">
        <f t="shared" si="4"/>
        <v>705799.21637</v>
      </c>
      <c r="T66" s="18"/>
      <c r="U66" s="18"/>
    </row>
    <row r="67" ht="15" spans="1:21">
      <c r="A67" s="6">
        <v>24</v>
      </c>
      <c r="B67" s="7" t="s">
        <v>25</v>
      </c>
      <c r="C67" s="8" t="s">
        <v>74</v>
      </c>
      <c r="D67" s="9">
        <v>6</v>
      </c>
      <c r="E67" s="7" t="s">
        <v>21</v>
      </c>
      <c r="F67" s="9">
        <v>3</v>
      </c>
      <c r="G67" s="10">
        <f t="shared" si="0"/>
        <v>105.45</v>
      </c>
      <c r="H67" s="11">
        <v>19.04</v>
      </c>
      <c r="I67" s="11">
        <v>86.41</v>
      </c>
      <c r="J67" s="10">
        <f t="shared" si="1"/>
        <v>7469.45199</v>
      </c>
      <c r="K67" s="10">
        <f t="shared" si="2"/>
        <v>9115.30739897581</v>
      </c>
      <c r="L67" s="15">
        <v>787653.7123455</v>
      </c>
      <c r="M67" s="10"/>
      <c r="N67" s="16" t="s">
        <v>22</v>
      </c>
      <c r="O67" s="16" t="s">
        <v>23</v>
      </c>
      <c r="P67" s="17">
        <v>0.0642</v>
      </c>
      <c r="Q67" s="18">
        <f t="shared" si="3"/>
        <v>50567.3683325811</v>
      </c>
      <c r="R67" s="19">
        <f t="shared" si="4"/>
        <v>737086.344012919</v>
      </c>
      <c r="T67" s="18"/>
      <c r="U67" s="18"/>
    </row>
    <row r="68" ht="15" spans="1:21">
      <c r="A68" s="6">
        <v>25</v>
      </c>
      <c r="B68" s="7" t="s">
        <v>25</v>
      </c>
      <c r="C68" s="8" t="s">
        <v>75</v>
      </c>
      <c r="D68" s="9">
        <v>9</v>
      </c>
      <c r="E68" s="7" t="s">
        <v>21</v>
      </c>
      <c r="F68" s="9">
        <v>3</v>
      </c>
      <c r="G68" s="10">
        <f t="shared" si="0"/>
        <v>105.45</v>
      </c>
      <c r="H68" s="11">
        <v>19.04</v>
      </c>
      <c r="I68" s="11">
        <v>86.41</v>
      </c>
      <c r="J68" s="10">
        <f t="shared" si="1"/>
        <v>7464.52863</v>
      </c>
      <c r="K68" s="10">
        <f t="shared" si="2"/>
        <v>9109.299201869</v>
      </c>
      <c r="L68" s="26">
        <v>787134.5440335</v>
      </c>
      <c r="M68" s="10"/>
      <c r="N68" s="16" t="s">
        <v>22</v>
      </c>
      <c r="O68" s="16" t="s">
        <v>23</v>
      </c>
      <c r="P68" s="17">
        <v>0.0642</v>
      </c>
      <c r="Q68" s="18">
        <f t="shared" si="3"/>
        <v>50534.0377269507</v>
      </c>
      <c r="R68" s="19">
        <f t="shared" si="4"/>
        <v>736600.506306549</v>
      </c>
      <c r="T68" s="18"/>
      <c r="U68" s="18"/>
    </row>
    <row r="69" ht="15" spans="1:21">
      <c r="A69" s="6">
        <v>26</v>
      </c>
      <c r="B69" s="7" t="s">
        <v>31</v>
      </c>
      <c r="C69" s="8" t="s">
        <v>76</v>
      </c>
      <c r="D69" s="9">
        <v>15</v>
      </c>
      <c r="E69" s="7" t="s">
        <v>21</v>
      </c>
      <c r="F69" s="9">
        <v>3</v>
      </c>
      <c r="G69" s="10">
        <f t="shared" si="0"/>
        <v>85.37</v>
      </c>
      <c r="H69" s="11">
        <v>15.84</v>
      </c>
      <c r="I69" s="11">
        <v>69.53</v>
      </c>
      <c r="J69" s="10">
        <f t="shared" si="1"/>
        <v>7362.28265198547</v>
      </c>
      <c r="K69" s="10">
        <f t="shared" si="2"/>
        <v>9039.52351502948</v>
      </c>
      <c r="L69" s="15">
        <v>628518.07</v>
      </c>
      <c r="M69" s="10"/>
      <c r="N69" s="16" t="s">
        <v>22</v>
      </c>
      <c r="O69" s="16" t="s">
        <v>23</v>
      </c>
      <c r="P69" s="17">
        <v>0.0642</v>
      </c>
      <c r="Q69" s="18">
        <f t="shared" si="3"/>
        <v>40350.860094</v>
      </c>
      <c r="R69" s="19">
        <f t="shared" si="4"/>
        <v>588167.209906</v>
      </c>
      <c r="T69" s="18"/>
      <c r="U69" s="18"/>
    </row>
    <row r="70" ht="15" spans="1:21">
      <c r="A70" s="6">
        <v>27</v>
      </c>
      <c r="B70" s="7" t="s">
        <v>31</v>
      </c>
      <c r="C70" s="8" t="s">
        <v>77</v>
      </c>
      <c r="D70" s="9">
        <v>3</v>
      </c>
      <c r="E70" s="7" t="s">
        <v>21</v>
      </c>
      <c r="F70" s="9">
        <v>3</v>
      </c>
      <c r="G70" s="10">
        <f t="shared" si="0"/>
        <v>111.6</v>
      </c>
      <c r="H70" s="11">
        <v>20.7</v>
      </c>
      <c r="I70" s="11">
        <v>90.9</v>
      </c>
      <c r="J70" s="10">
        <f t="shared" si="1"/>
        <v>6762.908754</v>
      </c>
      <c r="K70" s="10">
        <f t="shared" si="2"/>
        <v>8302.97708411881</v>
      </c>
      <c r="L70" s="15">
        <v>754740.6169464</v>
      </c>
      <c r="M70" s="10"/>
      <c r="N70" s="16" t="s">
        <v>22</v>
      </c>
      <c r="O70" s="16" t="s">
        <v>23</v>
      </c>
      <c r="P70" s="17">
        <v>0.0642</v>
      </c>
      <c r="Q70" s="18">
        <f t="shared" si="3"/>
        <v>48454.3476079589</v>
      </c>
      <c r="R70" s="19">
        <f t="shared" si="4"/>
        <v>706286.269338441</v>
      </c>
      <c r="T70" s="18"/>
      <c r="U70" s="18"/>
    </row>
    <row r="71" ht="15" spans="1:21">
      <c r="A71" s="6">
        <v>28</v>
      </c>
      <c r="B71" s="7" t="s">
        <v>31</v>
      </c>
      <c r="C71" s="8" t="s">
        <v>32</v>
      </c>
      <c r="D71" s="9">
        <v>5</v>
      </c>
      <c r="E71" s="7" t="s">
        <v>21</v>
      </c>
      <c r="F71" s="9">
        <v>3</v>
      </c>
      <c r="G71" s="10">
        <f t="shared" si="0"/>
        <v>111.6</v>
      </c>
      <c r="H71" s="11">
        <v>20.7</v>
      </c>
      <c r="I71" s="11">
        <v>90.9</v>
      </c>
      <c r="J71" s="10">
        <f t="shared" si="1"/>
        <v>7003.51962365591</v>
      </c>
      <c r="K71" s="10">
        <f t="shared" si="2"/>
        <v>8598.3805280528</v>
      </c>
      <c r="L71" s="15">
        <v>781592.79</v>
      </c>
      <c r="M71" s="10"/>
      <c r="N71" s="16" t="s">
        <v>22</v>
      </c>
      <c r="O71" s="16" t="s">
        <v>23</v>
      </c>
      <c r="P71" s="17">
        <v>0.0642</v>
      </c>
      <c r="Q71" s="18">
        <f t="shared" ref="Q71:Q80" si="5">L71*P71</f>
        <v>50178.257118</v>
      </c>
      <c r="R71" s="19">
        <f t="shared" ref="R71:R80" si="6">L71-Q71</f>
        <v>731414.532882</v>
      </c>
      <c r="T71" s="18"/>
      <c r="U71" s="18"/>
    </row>
    <row r="72" ht="15" spans="1:21">
      <c r="A72" s="6">
        <v>29</v>
      </c>
      <c r="B72" s="7" t="s">
        <v>31</v>
      </c>
      <c r="C72" s="8" t="s">
        <v>78</v>
      </c>
      <c r="D72" s="9">
        <v>6</v>
      </c>
      <c r="E72" s="7" t="s">
        <v>21</v>
      </c>
      <c r="F72" s="9">
        <v>3</v>
      </c>
      <c r="G72" s="10">
        <f t="shared" si="0"/>
        <v>111.6</v>
      </c>
      <c r="H72" s="11">
        <v>20.7</v>
      </c>
      <c r="I72" s="11">
        <v>90.9</v>
      </c>
      <c r="J72" s="10">
        <f t="shared" si="1"/>
        <v>7042.136136</v>
      </c>
      <c r="K72" s="10">
        <f t="shared" si="2"/>
        <v>8645.79089964356</v>
      </c>
      <c r="L72" s="15">
        <v>785902.3927776</v>
      </c>
      <c r="M72" s="10"/>
      <c r="N72" s="16" t="s">
        <v>22</v>
      </c>
      <c r="O72" s="16" t="s">
        <v>23</v>
      </c>
      <c r="P72" s="17">
        <v>0.0642</v>
      </c>
      <c r="Q72" s="18">
        <f t="shared" si="5"/>
        <v>50454.9336163219</v>
      </c>
      <c r="R72" s="19">
        <f t="shared" si="6"/>
        <v>735447.459161278</v>
      </c>
      <c r="T72" s="18"/>
      <c r="U72" s="18"/>
    </row>
    <row r="73" ht="15" spans="1:21">
      <c r="A73" s="6">
        <v>30</v>
      </c>
      <c r="B73" s="7" t="s">
        <v>31</v>
      </c>
      <c r="C73" s="8" t="s">
        <v>79</v>
      </c>
      <c r="D73" s="9">
        <v>8</v>
      </c>
      <c r="E73" s="7" t="s">
        <v>21</v>
      </c>
      <c r="F73" s="9">
        <v>3</v>
      </c>
      <c r="G73" s="10">
        <f t="shared" si="0"/>
        <v>111.6</v>
      </c>
      <c r="H73" s="11">
        <v>20.7</v>
      </c>
      <c r="I73" s="11">
        <v>90.9</v>
      </c>
      <c r="J73" s="10">
        <f t="shared" si="1"/>
        <v>7042.136136</v>
      </c>
      <c r="K73" s="10">
        <f t="shared" si="2"/>
        <v>8645.79089964356</v>
      </c>
      <c r="L73" s="15">
        <v>785902.3927776</v>
      </c>
      <c r="M73" s="10"/>
      <c r="N73" s="16" t="s">
        <v>22</v>
      </c>
      <c r="O73" s="16" t="s">
        <v>23</v>
      </c>
      <c r="P73" s="17">
        <v>0.0642</v>
      </c>
      <c r="Q73" s="18">
        <f t="shared" si="5"/>
        <v>50454.9336163219</v>
      </c>
      <c r="R73" s="19">
        <f t="shared" si="6"/>
        <v>735447.459161278</v>
      </c>
      <c r="T73" s="18"/>
      <c r="U73" s="18"/>
    </row>
    <row r="74" ht="15" spans="1:21">
      <c r="A74" s="6">
        <v>31</v>
      </c>
      <c r="B74" s="7" t="s">
        <v>31</v>
      </c>
      <c r="C74" s="8" t="s">
        <v>80</v>
      </c>
      <c r="D74" s="9">
        <v>9</v>
      </c>
      <c r="E74" s="7" t="s">
        <v>21</v>
      </c>
      <c r="F74" s="9">
        <v>3</v>
      </c>
      <c r="G74" s="10">
        <f t="shared" si="0"/>
        <v>111.6</v>
      </c>
      <c r="H74" s="11">
        <v>20.7</v>
      </c>
      <c r="I74" s="11">
        <v>90.9</v>
      </c>
      <c r="J74" s="10">
        <f t="shared" si="1"/>
        <v>7111.134408</v>
      </c>
      <c r="K74" s="10">
        <f t="shared" si="2"/>
        <v>8730.50164942574</v>
      </c>
      <c r="L74" s="15">
        <v>793602.5999328</v>
      </c>
      <c r="M74" s="10"/>
      <c r="N74" s="16" t="s">
        <v>22</v>
      </c>
      <c r="O74" s="16" t="s">
        <v>23</v>
      </c>
      <c r="P74" s="17">
        <v>0.0642</v>
      </c>
      <c r="Q74" s="18">
        <f t="shared" si="5"/>
        <v>50949.2869156858</v>
      </c>
      <c r="R74" s="19">
        <f t="shared" si="6"/>
        <v>742653.313017114</v>
      </c>
      <c r="T74" s="18"/>
      <c r="U74" s="18"/>
    </row>
    <row r="75" ht="15" spans="1:21">
      <c r="A75" s="6">
        <v>32</v>
      </c>
      <c r="B75" s="7" t="s">
        <v>31</v>
      </c>
      <c r="C75" s="8" t="s">
        <v>81</v>
      </c>
      <c r="D75" s="9">
        <v>15</v>
      </c>
      <c r="E75" s="7" t="s">
        <v>21</v>
      </c>
      <c r="F75" s="9">
        <v>3</v>
      </c>
      <c r="G75" s="10">
        <f t="shared" si="0"/>
        <v>111.6</v>
      </c>
      <c r="H75" s="11">
        <v>20.7</v>
      </c>
      <c r="I75" s="11">
        <v>90.9</v>
      </c>
      <c r="J75" s="10">
        <f t="shared" si="1"/>
        <v>7072.86272401434</v>
      </c>
      <c r="K75" s="10">
        <f t="shared" si="2"/>
        <v>8683.51463146315</v>
      </c>
      <c r="L75" s="15">
        <v>789331.48</v>
      </c>
      <c r="M75" s="10"/>
      <c r="N75" s="16" t="s">
        <v>22</v>
      </c>
      <c r="O75" s="16" t="s">
        <v>23</v>
      </c>
      <c r="P75" s="17">
        <v>0.0642</v>
      </c>
      <c r="Q75" s="18">
        <f t="shared" si="5"/>
        <v>50675.081016</v>
      </c>
      <c r="R75" s="19">
        <f t="shared" si="6"/>
        <v>738656.398984</v>
      </c>
      <c r="T75" s="18"/>
      <c r="U75" s="18"/>
    </row>
    <row r="76" ht="15" spans="1:21">
      <c r="A76" s="6">
        <v>33</v>
      </c>
      <c r="B76" s="7" t="s">
        <v>31</v>
      </c>
      <c r="C76" s="8" t="s">
        <v>33</v>
      </c>
      <c r="D76" s="9">
        <v>15</v>
      </c>
      <c r="E76" s="7" t="s">
        <v>21</v>
      </c>
      <c r="F76" s="9">
        <v>3</v>
      </c>
      <c r="G76" s="10">
        <f t="shared" si="0"/>
        <v>98.06</v>
      </c>
      <c r="H76" s="11">
        <v>18.19</v>
      </c>
      <c r="I76" s="11">
        <v>79.87</v>
      </c>
      <c r="J76" s="10">
        <f t="shared" si="1"/>
        <v>7387.99428921069</v>
      </c>
      <c r="K76" s="10">
        <f t="shared" si="2"/>
        <v>9070.57368223363</v>
      </c>
      <c r="L76" s="15">
        <v>724466.72</v>
      </c>
      <c r="M76" s="10"/>
      <c r="N76" s="16" t="s">
        <v>22</v>
      </c>
      <c r="O76" s="16" t="s">
        <v>23</v>
      </c>
      <c r="P76" s="17">
        <v>0.0642</v>
      </c>
      <c r="Q76" s="18">
        <f t="shared" si="5"/>
        <v>46510.763424</v>
      </c>
      <c r="R76" s="19">
        <f t="shared" si="6"/>
        <v>677955.956576</v>
      </c>
      <c r="T76" s="18"/>
      <c r="U76" s="18"/>
    </row>
    <row r="77" ht="15" spans="1:21">
      <c r="A77" s="6">
        <v>34</v>
      </c>
      <c r="B77" s="7" t="s">
        <v>31</v>
      </c>
      <c r="C77" s="8" t="s">
        <v>82</v>
      </c>
      <c r="D77" s="9">
        <v>17</v>
      </c>
      <c r="E77" s="7" t="s">
        <v>21</v>
      </c>
      <c r="F77" s="9">
        <v>3</v>
      </c>
      <c r="G77" s="10">
        <f t="shared" si="0"/>
        <v>98.06</v>
      </c>
      <c r="H77" s="11">
        <v>18.19</v>
      </c>
      <c r="I77" s="11">
        <v>79.87</v>
      </c>
      <c r="J77" s="10">
        <f t="shared" si="1"/>
        <v>7064.776194</v>
      </c>
      <c r="K77" s="10">
        <f t="shared" si="2"/>
        <v>8673.74425420859</v>
      </c>
      <c r="L77" s="15">
        <v>692771.95358364</v>
      </c>
      <c r="M77" s="10"/>
      <c r="N77" s="16" t="s">
        <v>22</v>
      </c>
      <c r="O77" s="16" t="s">
        <v>23</v>
      </c>
      <c r="P77" s="17">
        <v>0.0642</v>
      </c>
      <c r="Q77" s="18">
        <f t="shared" si="5"/>
        <v>44475.9594200697</v>
      </c>
      <c r="R77" s="19">
        <f t="shared" si="6"/>
        <v>648295.99416357</v>
      </c>
      <c r="T77" s="18"/>
      <c r="U77" s="18"/>
    </row>
    <row r="78" ht="15" spans="1:21">
      <c r="A78" s="6">
        <v>35</v>
      </c>
      <c r="B78" s="7" t="s">
        <v>31</v>
      </c>
      <c r="C78" s="8" t="s">
        <v>34</v>
      </c>
      <c r="D78" s="9">
        <v>5</v>
      </c>
      <c r="E78" s="7" t="s">
        <v>21</v>
      </c>
      <c r="F78" s="9">
        <v>3</v>
      </c>
      <c r="G78" s="10">
        <f t="shared" si="0"/>
        <v>98.24</v>
      </c>
      <c r="H78" s="11">
        <v>18.22</v>
      </c>
      <c r="I78" s="11">
        <v>80.02</v>
      </c>
      <c r="J78" s="10">
        <f t="shared" si="1"/>
        <v>7384.90431596091</v>
      </c>
      <c r="K78" s="10">
        <f t="shared" si="2"/>
        <v>9066.39590102474</v>
      </c>
      <c r="L78" s="15">
        <v>725493</v>
      </c>
      <c r="M78" s="10"/>
      <c r="N78" s="16" t="s">
        <v>22</v>
      </c>
      <c r="O78" s="16" t="s">
        <v>23</v>
      </c>
      <c r="P78" s="17">
        <v>0.0642</v>
      </c>
      <c r="Q78" s="18">
        <f t="shared" si="5"/>
        <v>46576.6506</v>
      </c>
      <c r="R78" s="19">
        <f t="shared" si="6"/>
        <v>678916.3494</v>
      </c>
      <c r="T78" s="18"/>
      <c r="U78" s="18"/>
    </row>
    <row r="79" ht="15" spans="1:21">
      <c r="A79" s="6">
        <v>36</v>
      </c>
      <c r="B79" s="7" t="s">
        <v>31</v>
      </c>
      <c r="C79" s="8" t="s">
        <v>83</v>
      </c>
      <c r="D79" s="9">
        <v>15</v>
      </c>
      <c r="E79" s="7" t="s">
        <v>21</v>
      </c>
      <c r="F79" s="9">
        <v>3</v>
      </c>
      <c r="G79" s="10">
        <f t="shared" si="0"/>
        <v>98.24</v>
      </c>
      <c r="H79" s="11">
        <v>18.22</v>
      </c>
      <c r="I79" s="11">
        <v>80.02</v>
      </c>
      <c r="J79" s="10">
        <f t="shared" si="1"/>
        <v>7458.01995114007</v>
      </c>
      <c r="K79" s="10">
        <f t="shared" si="2"/>
        <v>9156.15946013497</v>
      </c>
      <c r="L79" s="15">
        <v>732675.88</v>
      </c>
      <c r="M79" s="10"/>
      <c r="N79" s="16" t="s">
        <v>22</v>
      </c>
      <c r="O79" s="16" t="s">
        <v>23</v>
      </c>
      <c r="P79" s="17">
        <v>0.0642</v>
      </c>
      <c r="Q79" s="18">
        <f t="shared" si="5"/>
        <v>47037.791496</v>
      </c>
      <c r="R79" s="19">
        <f t="shared" si="6"/>
        <v>685638.088504</v>
      </c>
      <c r="T79" s="18"/>
      <c r="U79" s="18"/>
    </row>
    <row r="80" ht="15" spans="1:21">
      <c r="A80" s="6">
        <v>37</v>
      </c>
      <c r="B80" s="7" t="s">
        <v>31</v>
      </c>
      <c r="C80" s="8" t="s">
        <v>84</v>
      </c>
      <c r="D80" s="9">
        <v>17</v>
      </c>
      <c r="E80" s="7" t="s">
        <v>21</v>
      </c>
      <c r="F80" s="9">
        <v>3</v>
      </c>
      <c r="G80" s="10">
        <f t="shared" si="0"/>
        <v>98.24</v>
      </c>
      <c r="H80" s="11">
        <v>18.22</v>
      </c>
      <c r="I80" s="11">
        <v>80.02</v>
      </c>
      <c r="J80" s="10">
        <f t="shared" si="1"/>
        <v>7131.61827</v>
      </c>
      <c r="K80" s="10">
        <f t="shared" si="2"/>
        <v>8755.43837596601</v>
      </c>
      <c r="L80" s="15">
        <v>700610.1788448</v>
      </c>
      <c r="M80" s="10"/>
      <c r="N80" s="16" t="s">
        <v>22</v>
      </c>
      <c r="O80" s="16" t="s">
        <v>23</v>
      </c>
      <c r="P80" s="17">
        <v>0.0642</v>
      </c>
      <c r="Q80" s="18">
        <f t="shared" si="5"/>
        <v>44979.1734818362</v>
      </c>
      <c r="R80" s="19">
        <f t="shared" si="6"/>
        <v>655631.005362964</v>
      </c>
      <c r="T80" s="18"/>
      <c r="U80" s="18"/>
    </row>
    <row r="81" ht="15.75" spans="1:18">
      <c r="A81" s="20" t="s">
        <v>35</v>
      </c>
      <c r="B81" s="20"/>
      <c r="C81" s="20"/>
      <c r="D81" s="20"/>
      <c r="E81" s="20"/>
      <c r="F81" s="21"/>
      <c r="G81" s="22">
        <f t="shared" ref="G81:I81" si="7">SUM(G44:G80)</f>
        <v>3823.14</v>
      </c>
      <c r="H81" s="23">
        <f t="shared" si="7"/>
        <v>701.640000000001</v>
      </c>
      <c r="I81" s="27">
        <f t="shared" si="7"/>
        <v>3121.5</v>
      </c>
      <c r="J81" s="28">
        <f t="shared" si="1"/>
        <v>7131.92778861066</v>
      </c>
      <c r="K81" s="28">
        <f t="shared" si="2"/>
        <v>8735.01790989874</v>
      </c>
      <c r="L81" s="28">
        <f>SUM(L44:L80)</f>
        <v>27266358.4057489</v>
      </c>
      <c r="M81" s="22"/>
      <c r="N81" s="29"/>
      <c r="O81" s="29"/>
      <c r="R81" s="19">
        <f>SUM(R44:R80)</f>
        <v>25515858.1960999</v>
      </c>
    </row>
    <row r="82" ht="50" customHeight="1" spans="1:18">
      <c r="A82" s="24" t="s">
        <v>85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30"/>
      <c r="R82" s="19">
        <f>R81/G81</f>
        <v>6674.05802458186</v>
      </c>
    </row>
    <row r="83" spans="18:18">
      <c r="R83" s="33"/>
    </row>
    <row r="85" spans="12:12">
      <c r="L85">
        <v>7025.22</v>
      </c>
    </row>
    <row r="86" spans="12:12">
      <c r="L86" s="31">
        <v>0.05</v>
      </c>
    </row>
    <row r="87" spans="12:12">
      <c r="L87" s="18">
        <f>L85*L86</f>
        <v>351.261</v>
      </c>
    </row>
    <row r="88" spans="12:12">
      <c r="L88" s="32"/>
    </row>
  </sheetData>
  <mergeCells count="17">
    <mergeCell ref="A81:F81"/>
    <mergeCell ref="A82:O82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</mergeCells>
  <conditionalFormatting sqref="A2:A16">
    <cfRule type="duplicateValues" dxfId="0" priority="7"/>
  </conditionalFormatting>
  <conditionalFormatting sqref="D2:D38">
    <cfRule type="duplicateValues" dxfId="0" priority="3"/>
  </conditionalFormatting>
  <conditionalFormatting sqref="A2:B16">
    <cfRule type="expression" dxfId="1" priority="5">
      <formula>$A2&lt;&gt;""</formula>
    </cfRule>
    <cfRule type="expression" dxfId="1" priority="6">
      <formula>$B2&lt;&gt;""</formula>
    </cfRule>
    <cfRule type="expression" dxfId="2" priority="8">
      <formula>IF(#REF!&lt;&gt;"",1,0)</formula>
    </cfRule>
  </conditionalFormatting>
  <conditionalFormatting sqref="D2:E38">
    <cfRule type="expression" dxfId="1" priority="1">
      <formula>$A2&lt;&gt;""</formula>
    </cfRule>
    <cfRule type="expression" dxfId="1" priority="2">
      <formula>$B2&lt;&gt;""</formula>
    </cfRule>
    <cfRule type="expression" dxfId="2" priority="4">
      <formula>IF(#REF!&lt;&gt;"",1,0)</formula>
    </cfRule>
  </conditionalFormatting>
  <pageMargins left="0.236111111111111" right="0.275" top="0.314583333333333" bottom="0.314583333333333" header="0.196527777777778" footer="0.156944444444444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2020-11-06T07:39:00Z</dcterms:created>
  <dcterms:modified xsi:type="dcterms:W3CDTF">2026-03-03T06:47:49Z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C509256FC3F446A4B4EECFCEA2E0CCBE_12</vt:lpwstr>
  </property>
  <property fmtid="{D5CDD505-2E9C-101B-9397-08002B2CF9AE}" pid="4" name="CalculationRule">
    <vt:i4>0</vt:i4>
  </property>
</Properties>
</file>