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_FilterDatabase" localSheetId="0" hidden="1">Sheet1!$A$1:$J$119</definedName>
    <definedName name="_xlnm.Print_Titles" localSheetId="0">Sheet1!$2:$2</definedName>
  </definedNames>
  <calcPr calcId="144525"/>
</workbook>
</file>

<file path=xl/sharedStrings.xml><?xml version="1.0" encoding="utf-8"?>
<sst xmlns="http://schemas.openxmlformats.org/spreadsheetml/2006/main" count="531" uniqueCount="277">
  <si>
    <t>广东省事业单位2026年集中公开招聘高校毕业生清远市清新区综合成绩及进入体检考察人员名单</t>
  </si>
  <si>
    <t>序号</t>
  </si>
  <si>
    <t>报考单位</t>
  </si>
  <si>
    <t>岗位代码</t>
  </si>
  <si>
    <t>准考证号</t>
  </si>
  <si>
    <t>笔试成绩</t>
  </si>
  <si>
    <t>面试成绩</t>
  </si>
  <si>
    <t>综合成绩</t>
  </si>
  <si>
    <t>排名</t>
  </si>
  <si>
    <t>是否进入体检考察</t>
  </si>
  <si>
    <t>备注</t>
  </si>
  <si>
    <t>清远市清新区预警信息发布中心</t>
  </si>
  <si>
    <t>2026001180019</t>
  </si>
  <si>
    <t>261180904828</t>
  </si>
  <si>
    <t>82.6</t>
  </si>
  <si>
    <t>是</t>
  </si>
  <si>
    <t>261180703619</t>
  </si>
  <si>
    <t>81.2</t>
  </si>
  <si>
    <t>261180704323</t>
  </si>
  <si>
    <t>80.5</t>
  </si>
  <si>
    <t>261180801816</t>
  </si>
  <si>
    <t>82.4</t>
  </si>
  <si>
    <t>261180804830</t>
  </si>
  <si>
    <t>82.2</t>
  </si>
  <si>
    <t>面试缺考</t>
  </si>
  <si>
    <t>清远市清新区龙颈镇农林水综合服务中心</t>
  </si>
  <si>
    <t>2026001180024</t>
  </si>
  <si>
    <t>261180800323</t>
  </si>
  <si>
    <t>85.6</t>
  </si>
  <si>
    <t>261180704919</t>
  </si>
  <si>
    <t>78.9</t>
  </si>
  <si>
    <t>261180405117</t>
  </si>
  <si>
    <t>75.3</t>
  </si>
  <si>
    <t>261180501315</t>
  </si>
  <si>
    <t>78.2</t>
  </si>
  <si>
    <t>261180406511</t>
  </si>
  <si>
    <t>75.7</t>
  </si>
  <si>
    <t>清远市清新区太平镇农林水综合服务中心</t>
  </si>
  <si>
    <t>2026001180028</t>
  </si>
  <si>
    <t>261180800208</t>
  </si>
  <si>
    <t>72.7</t>
  </si>
  <si>
    <t>261181002413</t>
  </si>
  <si>
    <t>70.4</t>
  </si>
  <si>
    <t>261180502722</t>
  </si>
  <si>
    <t>59.4</t>
  </si>
  <si>
    <t>261180703720</t>
  </si>
  <si>
    <t>63.7</t>
  </si>
  <si>
    <t>261180301806</t>
  </si>
  <si>
    <t>57.4</t>
  </si>
  <si>
    <t>面试未达合格分数线</t>
  </si>
  <si>
    <t>2026001180029</t>
  </si>
  <si>
    <t>261180301222</t>
  </si>
  <si>
    <t>66.7</t>
  </si>
  <si>
    <t>261180301807</t>
  </si>
  <si>
    <t>69.6</t>
  </si>
  <si>
    <t>261180901922</t>
  </si>
  <si>
    <t>64.1</t>
  </si>
  <si>
    <t>清远市清新区综合政务服务中心</t>
  </si>
  <si>
    <t>2026001180040</t>
  </si>
  <si>
    <t>261180800521</t>
  </si>
  <si>
    <t>77.6</t>
  </si>
  <si>
    <t>261180404614</t>
  </si>
  <si>
    <t>82</t>
  </si>
  <si>
    <t>261180606220</t>
  </si>
  <si>
    <t>74.3</t>
  </si>
  <si>
    <t>261180601516</t>
  </si>
  <si>
    <t>261180405408</t>
  </si>
  <si>
    <t>67.9</t>
  </si>
  <si>
    <t>261180904725</t>
  </si>
  <si>
    <t>63.2</t>
  </si>
  <si>
    <t>261180603420</t>
  </si>
  <si>
    <t>67.8</t>
  </si>
  <si>
    <t>261180600109</t>
  </si>
  <si>
    <t>66.8</t>
  </si>
  <si>
    <t>261180203206</t>
  </si>
  <si>
    <t>62.7</t>
  </si>
  <si>
    <t>清远市清新区山塘镇农林水综合服务中心</t>
  </si>
  <si>
    <t>2026001180084</t>
  </si>
  <si>
    <t>261180601421</t>
  </si>
  <si>
    <t>57.3</t>
  </si>
  <si>
    <t>清远市清新区警务实战训练中心</t>
  </si>
  <si>
    <t>2026001180085</t>
  </si>
  <si>
    <t>261180503728</t>
  </si>
  <si>
    <t>81.3</t>
  </si>
  <si>
    <t>261180601427</t>
  </si>
  <si>
    <t>81.9</t>
  </si>
  <si>
    <t>261180304608</t>
  </si>
  <si>
    <t>85.3</t>
  </si>
  <si>
    <t>261180405426</t>
  </si>
  <si>
    <t>81.7</t>
  </si>
  <si>
    <t>261180506628</t>
  </si>
  <si>
    <t>80.8</t>
  </si>
  <si>
    <t>261180105022</t>
  </si>
  <si>
    <t>80.1</t>
  </si>
  <si>
    <t>261180506012</t>
  </si>
  <si>
    <t>79.1</t>
  </si>
  <si>
    <t>261181001823</t>
  </si>
  <si>
    <t>261180700528</t>
  </si>
  <si>
    <t>81.8</t>
  </si>
  <si>
    <t>261180804923</t>
  </si>
  <si>
    <t>79</t>
  </si>
  <si>
    <t>清远市清新区农产品质量安全监督检测中心</t>
  </si>
  <si>
    <t>2026001180145</t>
  </si>
  <si>
    <t>261180607011</t>
  </si>
  <si>
    <t>83.6</t>
  </si>
  <si>
    <t>261180204614</t>
  </si>
  <si>
    <t>76.9</t>
  </si>
  <si>
    <t>261180605802</t>
  </si>
  <si>
    <t>79.6</t>
  </si>
  <si>
    <t>261181002823</t>
  </si>
  <si>
    <t>77.9</t>
  </si>
  <si>
    <t>261180601510</t>
  </si>
  <si>
    <t>74.6</t>
  </si>
  <si>
    <t>清远市清新区浸潭镇农林水综合服务中心</t>
  </si>
  <si>
    <t>2026001180249</t>
  </si>
  <si>
    <t>261180905204</t>
  </si>
  <si>
    <t>261180606025</t>
  </si>
  <si>
    <t>261180703114</t>
  </si>
  <si>
    <t>68.4</t>
  </si>
  <si>
    <t>261181002729</t>
  </si>
  <si>
    <t>65.5</t>
  </si>
  <si>
    <t>2026001180250</t>
  </si>
  <si>
    <t>261180201923</t>
  </si>
  <si>
    <t>83.3</t>
  </si>
  <si>
    <t>261180602617</t>
  </si>
  <si>
    <t>75.1</t>
  </si>
  <si>
    <t>261181004815</t>
  </si>
  <si>
    <t>73.8</t>
  </si>
  <si>
    <t>261180805415</t>
  </si>
  <si>
    <t>71.9</t>
  </si>
  <si>
    <t>261180101708</t>
  </si>
  <si>
    <t>74.5</t>
  </si>
  <si>
    <t>清远市清新区纪律审查服务中心</t>
  </si>
  <si>
    <t>2026001180262</t>
  </si>
  <si>
    <t>261180702018</t>
  </si>
  <si>
    <t>75.8</t>
  </si>
  <si>
    <t>主评委评分83.5</t>
  </si>
  <si>
    <t>261180607214</t>
  </si>
  <si>
    <t>主评委评分81.0</t>
  </si>
  <si>
    <t>261180200920</t>
  </si>
  <si>
    <t>261180904627</t>
  </si>
  <si>
    <t>73.7</t>
  </si>
  <si>
    <t>261180902014</t>
  </si>
  <si>
    <t>69.2</t>
  </si>
  <si>
    <t>2026001180263</t>
  </si>
  <si>
    <t>261180504904</t>
  </si>
  <si>
    <t>76.6</t>
  </si>
  <si>
    <t>261180904927</t>
  </si>
  <si>
    <t>72.5</t>
  </si>
  <si>
    <t>261180104604</t>
  </si>
  <si>
    <t>73.5</t>
  </si>
  <si>
    <t>261180600827</t>
  </si>
  <si>
    <t>261180300106</t>
  </si>
  <si>
    <t>74.9</t>
  </si>
  <si>
    <t>清远市清新区禾云镇农林水综合服务中心</t>
  </si>
  <si>
    <t>2026001180265</t>
  </si>
  <si>
    <t>261180302530</t>
  </si>
  <si>
    <t>77.3</t>
  </si>
  <si>
    <t>261180803205</t>
  </si>
  <si>
    <t>79.7</t>
  </si>
  <si>
    <t>261180403415</t>
  </si>
  <si>
    <t>261180502111</t>
  </si>
  <si>
    <t>78.6</t>
  </si>
  <si>
    <t>261180903721</t>
  </si>
  <si>
    <t>清远市清新区禾云镇党群服务中心（退役军人服务站）</t>
  </si>
  <si>
    <t>2026001180267</t>
  </si>
  <si>
    <t>261180400810</t>
  </si>
  <si>
    <t>81.4</t>
  </si>
  <si>
    <t>261180903516</t>
  </si>
  <si>
    <t>74.1</t>
  </si>
  <si>
    <t>261180800419</t>
  </si>
  <si>
    <t>261180403425</t>
  </si>
  <si>
    <t>75.5</t>
  </si>
  <si>
    <t>261180103706</t>
  </si>
  <si>
    <t>广东清远经济开发区企业项目服务中心</t>
  </si>
  <si>
    <t>2026001180334</t>
  </si>
  <si>
    <t>261180802812</t>
  </si>
  <si>
    <t>261180700126</t>
  </si>
  <si>
    <t>71.5</t>
  </si>
  <si>
    <t>261180305002</t>
  </si>
  <si>
    <t>261180405508</t>
  </si>
  <si>
    <t>71.8</t>
  </si>
  <si>
    <t>261180700213</t>
  </si>
  <si>
    <t>72.2</t>
  </si>
  <si>
    <t>2026001180335</t>
  </si>
  <si>
    <t>261180801111</t>
  </si>
  <si>
    <t>261180905723</t>
  </si>
  <si>
    <t>76.4</t>
  </si>
  <si>
    <t>261180501908</t>
  </si>
  <si>
    <t>261180301123</t>
  </si>
  <si>
    <t>清远市清新区清西防汛工程管理所</t>
  </si>
  <si>
    <t>2026001180096</t>
  </si>
  <si>
    <t>261180204922</t>
  </si>
  <si>
    <t>261180603519</t>
  </si>
  <si>
    <t>80.3</t>
  </si>
  <si>
    <t>261181004703</t>
  </si>
  <si>
    <t>261180200503</t>
  </si>
  <si>
    <t>84.9</t>
  </si>
  <si>
    <t>261180704903</t>
  </si>
  <si>
    <t>77.2</t>
  </si>
  <si>
    <t>261180102729</t>
  </si>
  <si>
    <t>261180804229</t>
  </si>
  <si>
    <t>84.3</t>
  </si>
  <si>
    <t>261180607113</t>
  </si>
  <si>
    <t>78.4</t>
  </si>
  <si>
    <t>261180203802</t>
  </si>
  <si>
    <t>79.8</t>
  </si>
  <si>
    <t>261180900929</t>
  </si>
  <si>
    <t>清远市清新区山塘镇卫生院</t>
  </si>
  <si>
    <t>2026001180094</t>
  </si>
  <si>
    <t>261180901626</t>
  </si>
  <si>
    <t>67.6</t>
  </si>
  <si>
    <t>261180803504</t>
  </si>
  <si>
    <t>261180601812</t>
  </si>
  <si>
    <t>56.9</t>
  </si>
  <si>
    <t>261180402319</t>
  </si>
  <si>
    <t>55.4</t>
  </si>
  <si>
    <t>2026001180095</t>
  </si>
  <si>
    <t>261180404013</t>
  </si>
  <si>
    <t>58.1</t>
  </si>
  <si>
    <t>清远市清新区龙颈镇石坎卫生院</t>
  </si>
  <si>
    <t>2026001180097</t>
  </si>
  <si>
    <t>261180902011</t>
  </si>
  <si>
    <t>62.9</t>
  </si>
  <si>
    <t>261180604027</t>
  </si>
  <si>
    <t>261180800716</t>
  </si>
  <si>
    <t>60</t>
  </si>
  <si>
    <t>261180507621</t>
  </si>
  <si>
    <t>58.8</t>
  </si>
  <si>
    <t>清远市清新区禾云镇卫生院</t>
  </si>
  <si>
    <t>2026001180099</t>
  </si>
  <si>
    <t>261180401712</t>
  </si>
  <si>
    <t>61.7</t>
  </si>
  <si>
    <t>2026001180100</t>
  </si>
  <si>
    <t>261180403622</t>
  </si>
  <si>
    <t>63.5</t>
  </si>
  <si>
    <t>261180505105</t>
  </si>
  <si>
    <t>261180407112</t>
  </si>
  <si>
    <t>56.4</t>
  </si>
  <si>
    <t>2026001180101</t>
  </si>
  <si>
    <t>261180105419</t>
  </si>
  <si>
    <t>60.6</t>
  </si>
  <si>
    <t>261180703714</t>
  </si>
  <si>
    <t>60.2</t>
  </si>
  <si>
    <t>清远市清新区禾云镇沙河卫生院</t>
  </si>
  <si>
    <t>2026001180102</t>
  </si>
  <si>
    <t>261180202507</t>
  </si>
  <si>
    <t>57.8</t>
  </si>
  <si>
    <t>清远市清新区禾云镇鱼坝卫生院</t>
  </si>
  <si>
    <t>2026001180104</t>
  </si>
  <si>
    <t>261180203507</t>
  </si>
  <si>
    <t>62.6</t>
  </si>
  <si>
    <t>清远市清新区浸潭镇卫生院</t>
  </si>
  <si>
    <t>2026001180108</t>
  </si>
  <si>
    <t>261180100419</t>
  </si>
  <si>
    <t>77.8</t>
  </si>
  <si>
    <t>261180802125</t>
  </si>
  <si>
    <t>62.8</t>
  </si>
  <si>
    <t>清远市清新区石潭镇卫生院</t>
  </si>
  <si>
    <t>2026001180110</t>
  </si>
  <si>
    <t>261180701216</t>
  </si>
  <si>
    <t>55</t>
  </si>
  <si>
    <t>2026001180111</t>
  </si>
  <si>
    <t>261180903815</t>
  </si>
  <si>
    <t>57</t>
  </si>
  <si>
    <t>清远市清新区三坑镇卫生院</t>
  </si>
  <si>
    <t>2026001180122</t>
  </si>
  <si>
    <t>261180201510</t>
  </si>
  <si>
    <t>61.5</t>
  </si>
  <si>
    <t>2026001180123</t>
  </si>
  <si>
    <t>261180604121</t>
  </si>
  <si>
    <t>57.1</t>
  </si>
  <si>
    <t>2026001180124</t>
  </si>
  <si>
    <t>261180607226</t>
  </si>
  <si>
    <t>261180900103</t>
  </si>
  <si>
    <t>60.1</t>
  </si>
  <si>
    <t>261181004719</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</si>
</sst>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8">
    <font>
      <sz val="11"/>
      <color theme="1"/>
      <name val="宋体"/>
      <charset val="134"/>
      <scheme val="minor"/>
    </font>
    <font>
      <sz val="11"/>
      <name val="宋体"/>
      <charset val="134"/>
      <scheme val="minor"/>
    </font>
    <font>
      <sz val="16"/>
      <color theme="1"/>
      <name val="宋体"/>
      <charset val="134"/>
      <scheme val="minor"/>
    </font>
    <font>
      <sz val="14"/>
      <color theme="1"/>
      <name val="宋体"/>
      <charset val="134"/>
      <scheme val="minor"/>
    </font>
    <font>
      <sz val="14"/>
      <name val="宋体"/>
      <charset val="134"/>
      <scheme val="minor"/>
    </font>
    <font>
      <sz val="10"/>
      <color theme="1"/>
      <name val="宋体"/>
      <charset val="134"/>
      <scheme val="minor"/>
    </font>
    <font>
      <sz val="12"/>
      <color theme="1"/>
      <name val="宋体"/>
      <charset val="134"/>
      <scheme val="minor"/>
    </font>
    <font>
      <sz val="11"/>
      <name val="宋体"/>
      <charset val="134"/>
    </font>
    <font>
      <sz val="11"/>
      <color rgb="FF3F3F76"/>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indexed="8"/>
      <name val="宋体"/>
      <charset val="134"/>
    </font>
    <font>
      <sz val="11"/>
      <color theme="0"/>
      <name val="宋体"/>
      <charset val="0"/>
      <scheme val="minor"/>
    </font>
    <font>
      <b/>
      <sz val="11"/>
      <color rgb="FFFA7D00"/>
      <name val="宋体"/>
      <charset val="0"/>
      <scheme val="minor"/>
    </font>
    <font>
      <sz val="11"/>
      <color rgb="FFFA7D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4"/>
        <bgColor indexed="64"/>
      </patternFill>
    </fill>
    <fill>
      <patternFill patternType="solid">
        <fgColor theme="8" tint="0.399975585192419"/>
        <bgColor indexed="64"/>
      </patternFill>
    </fill>
    <fill>
      <patternFill patternType="solid">
        <fgColor theme="7"/>
        <bgColor indexed="64"/>
      </patternFill>
    </fill>
    <fill>
      <patternFill patternType="solid">
        <fgColor theme="5"/>
        <bgColor indexed="64"/>
      </patternFill>
    </fill>
    <fill>
      <patternFill patternType="solid">
        <fgColor theme="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6" borderId="0" applyNumberFormat="0" applyBorder="0" applyAlignment="0" applyProtection="0">
      <alignment vertical="center"/>
    </xf>
    <xf numFmtId="0" fontId="8"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2"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14" fillId="19"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3" borderId="3" applyNumberFormat="0" applyFont="0" applyAlignment="0" applyProtection="0">
      <alignment vertical="center"/>
    </xf>
    <xf numFmtId="0" fontId="14" fillId="23" borderId="0" applyNumberFormat="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9" fillId="0" borderId="5" applyNumberFormat="0" applyFill="0" applyAlignment="0" applyProtection="0">
      <alignment vertical="center"/>
    </xf>
    <xf numFmtId="0" fontId="14" fillId="18" borderId="0" applyNumberFormat="0" applyBorder="0" applyAlignment="0" applyProtection="0">
      <alignment vertical="center"/>
    </xf>
    <xf numFmtId="0" fontId="17" fillId="0" borderId="8" applyNumberFormat="0" applyFill="0" applyAlignment="0" applyProtection="0">
      <alignment vertical="center"/>
    </xf>
    <xf numFmtId="0" fontId="14" fillId="22" borderId="0" applyNumberFormat="0" applyBorder="0" applyAlignment="0" applyProtection="0">
      <alignment vertical="center"/>
    </xf>
    <xf numFmtId="0" fontId="25" fillId="15" borderId="9" applyNumberFormat="0" applyAlignment="0" applyProtection="0">
      <alignment vertical="center"/>
    </xf>
    <xf numFmtId="0" fontId="15" fillId="15" borderId="4" applyNumberFormat="0" applyAlignment="0" applyProtection="0">
      <alignment vertical="center"/>
    </xf>
    <xf numFmtId="0" fontId="12" fillId="11" borderId="6" applyNumberFormat="0" applyAlignment="0" applyProtection="0">
      <alignment vertical="center"/>
    </xf>
    <xf numFmtId="0" fontId="10" fillId="7" borderId="0" applyNumberFormat="0" applyBorder="0" applyAlignment="0" applyProtection="0">
      <alignment vertical="center"/>
    </xf>
    <xf numFmtId="0" fontId="14" fillId="29" borderId="0" applyNumberFormat="0" applyBorder="0" applyAlignment="0" applyProtection="0">
      <alignment vertical="center"/>
    </xf>
    <xf numFmtId="0" fontId="16" fillId="0" borderId="7" applyNumberFormat="0" applyFill="0" applyAlignment="0" applyProtection="0">
      <alignment vertical="center"/>
    </xf>
    <xf numFmtId="0" fontId="26" fillId="0" borderId="10" applyNumberFormat="0" applyFill="0" applyAlignment="0" applyProtection="0">
      <alignment vertical="center"/>
    </xf>
    <xf numFmtId="0" fontId="27" fillId="33" borderId="0" applyNumberFormat="0" applyBorder="0" applyAlignment="0" applyProtection="0">
      <alignment vertical="center"/>
    </xf>
    <xf numFmtId="0" fontId="20" fillId="21" borderId="0" applyNumberFormat="0" applyBorder="0" applyAlignment="0" applyProtection="0">
      <alignment vertical="center"/>
    </xf>
    <xf numFmtId="0" fontId="10" fillId="10" borderId="0" applyNumberFormat="0" applyBorder="0" applyAlignment="0" applyProtection="0">
      <alignment vertical="center"/>
    </xf>
    <xf numFmtId="0" fontId="14" fillId="26" borderId="0" applyNumberFormat="0" applyBorder="0" applyAlignment="0" applyProtection="0">
      <alignment vertical="center"/>
    </xf>
    <xf numFmtId="0" fontId="10" fillId="14" borderId="0" applyNumberFormat="0" applyBorder="0" applyAlignment="0" applyProtection="0">
      <alignment vertical="center"/>
    </xf>
    <xf numFmtId="0" fontId="10" fillId="9" borderId="0" applyNumberFormat="0" applyBorder="0" applyAlignment="0" applyProtection="0">
      <alignment vertical="center"/>
    </xf>
    <xf numFmtId="0" fontId="10" fillId="32" borderId="0" applyNumberFormat="0" applyBorder="0" applyAlignment="0" applyProtection="0">
      <alignment vertical="center"/>
    </xf>
    <xf numFmtId="0" fontId="10" fillId="6" borderId="0" applyNumberFormat="0" applyBorder="0" applyAlignment="0" applyProtection="0">
      <alignment vertical="center"/>
    </xf>
    <xf numFmtId="0" fontId="14" fillId="25" borderId="0" applyNumberFormat="0" applyBorder="0" applyAlignment="0" applyProtection="0">
      <alignment vertical="center"/>
    </xf>
    <xf numFmtId="0" fontId="14" fillId="28" borderId="0" applyNumberFormat="0" applyBorder="0" applyAlignment="0" applyProtection="0">
      <alignment vertical="center"/>
    </xf>
    <xf numFmtId="0" fontId="10" fillId="31" borderId="0" applyNumberFormat="0" applyBorder="0" applyAlignment="0" applyProtection="0">
      <alignment vertical="center"/>
    </xf>
    <xf numFmtId="0" fontId="10" fillId="5" borderId="0" applyNumberFormat="0" applyBorder="0" applyAlignment="0" applyProtection="0">
      <alignment vertical="center"/>
    </xf>
    <xf numFmtId="0" fontId="14" fillId="13" borderId="0" applyNumberFormat="0" applyBorder="0" applyAlignment="0" applyProtection="0">
      <alignment vertical="center"/>
    </xf>
    <xf numFmtId="0" fontId="10" fillId="17" borderId="0" applyNumberFormat="0" applyBorder="0" applyAlignment="0" applyProtection="0">
      <alignment vertical="center"/>
    </xf>
    <xf numFmtId="0" fontId="14" fillId="27" borderId="0" applyNumberFormat="0" applyBorder="0" applyAlignment="0" applyProtection="0">
      <alignment vertical="center"/>
    </xf>
    <xf numFmtId="0" fontId="14" fillId="30" borderId="0" applyNumberFormat="0" applyBorder="0" applyAlignment="0" applyProtection="0">
      <alignment vertical="center"/>
    </xf>
    <xf numFmtId="0" fontId="10" fillId="20" borderId="0" applyNumberFormat="0" applyBorder="0" applyAlignment="0" applyProtection="0">
      <alignment vertical="center"/>
    </xf>
    <xf numFmtId="0" fontId="14" fillId="24" borderId="0" applyNumberFormat="0" applyBorder="0" applyAlignment="0" applyProtection="0">
      <alignment vertical="center"/>
    </xf>
    <xf numFmtId="0" fontId="13" fillId="0" borderId="0">
      <alignment vertical="center"/>
    </xf>
  </cellStyleXfs>
  <cellXfs count="25">
    <xf numFmtId="0" fontId="0" fillId="0" borderId="0" xfId="0">
      <alignment vertical="center"/>
    </xf>
    <xf numFmtId="0" fontId="0" fillId="0" borderId="0" xfId="0" applyAlignment="1">
      <alignment vertical="center" wrapText="1"/>
    </xf>
    <xf numFmtId="0" fontId="0" fillId="0" borderId="0" xfId="0" applyFill="1">
      <alignment vertical="center"/>
    </xf>
    <xf numFmtId="0" fontId="1" fillId="0" borderId="0" xfId="0" applyFont="1" applyFill="1">
      <alignment vertical="center"/>
    </xf>
    <xf numFmtId="0" fontId="1" fillId="0" borderId="0" xfId="0" applyFont="1" applyFill="1" applyAlignment="1">
      <alignment horizontal="center" vertical="center"/>
    </xf>
    <xf numFmtId="0" fontId="0" fillId="0" borderId="0" xfId="0" applyAlignment="1">
      <alignment horizontal="center" vertical="center"/>
    </xf>
    <xf numFmtId="0" fontId="0" fillId="2" borderId="0" xfId="0" applyFill="1">
      <alignment vertical="center"/>
    </xf>
    <xf numFmtId="176" fontId="1" fillId="0" borderId="0" xfId="0" applyNumberFormat="1" applyFont="1" applyFill="1" applyAlignment="1">
      <alignment vertical="center"/>
    </xf>
    <xf numFmtId="0" fontId="0" fillId="0" borderId="0" xfId="0" applyAlignment="1">
      <alignment vertical="center"/>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76" fontId="1" fillId="0" borderId="1" xfId="0" applyNumberFormat="1" applyFont="1" applyFill="1" applyBorder="1" applyAlignment="1">
      <alignment vertical="center"/>
    </xf>
    <xf numFmtId="176" fontId="0" fillId="0" borderId="1" xfId="0" applyNumberFormat="1" applyFill="1" applyBorder="1" applyAlignment="1">
      <alignment vertical="center"/>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176" fontId="7" fillId="0" borderId="1" xfId="49" applyNumberFormat="1" applyFont="1" applyFill="1" applyBorder="1" applyAlignment="1">
      <alignment horizontal="center" vertical="center" wrapText="1"/>
    </xf>
    <xf numFmtId="176" fontId="0" fillId="0" borderId="1" xfId="0" applyNumberFormat="1" applyFill="1" applyBorder="1" applyAlignment="1">
      <alignment horizontal="center" vertical="center"/>
    </xf>
    <xf numFmtId="0" fontId="1"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1" xfId="0"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dxfs count="2">
    <dxf>
      <fill>
        <patternFill patternType="solid">
          <bgColor rgb="FFFF99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9"/>
  <sheetViews>
    <sheetView tabSelected="1" topLeftCell="A19" workbookViewId="0">
      <selection activeCell="N24" sqref="N24"/>
    </sheetView>
  </sheetViews>
  <sheetFormatPr defaultColWidth="9" defaultRowHeight="13.5"/>
  <cols>
    <col min="1" max="1" width="5.25" style="5" customWidth="1"/>
    <col min="2" max="2" width="19.375" customWidth="1"/>
    <col min="3" max="3" width="10" style="2" customWidth="1"/>
    <col min="4" max="4" width="9.5" style="2" customWidth="1"/>
    <col min="5" max="5" width="7.375" style="6" customWidth="1"/>
    <col min="6" max="6" width="7.5" style="7" customWidth="1"/>
    <col min="7" max="7" width="7.875" style="8" customWidth="1"/>
    <col min="8" max="8" width="7.75" style="5" customWidth="1"/>
    <col min="9" max="9" width="9" style="5" customWidth="1"/>
    <col min="10" max="10" width="10.625" style="5" customWidth="1"/>
  </cols>
  <sheetData>
    <row r="1" ht="51" customHeight="1" spans="1:10">
      <c r="A1" s="9" t="s">
        <v>0</v>
      </c>
      <c r="B1" s="9"/>
      <c r="C1" s="9"/>
      <c r="D1" s="9"/>
      <c r="E1" s="10"/>
      <c r="F1" s="10"/>
      <c r="G1" s="9"/>
      <c r="H1" s="9"/>
      <c r="I1" s="9"/>
      <c r="J1" s="9"/>
    </row>
    <row r="2" s="1" customFormat="1" ht="48" customHeight="1" spans="1:10">
      <c r="A2" s="11" t="s">
        <v>1</v>
      </c>
      <c r="B2" s="11" t="s">
        <v>2</v>
      </c>
      <c r="C2" s="12" t="s">
        <v>3</v>
      </c>
      <c r="D2" s="12" t="s">
        <v>4</v>
      </c>
      <c r="E2" s="13" t="s">
        <v>5</v>
      </c>
      <c r="F2" s="14" t="s">
        <v>6</v>
      </c>
      <c r="G2" s="11" t="s">
        <v>7</v>
      </c>
      <c r="H2" s="11" t="s">
        <v>8</v>
      </c>
      <c r="I2" s="20" t="s">
        <v>9</v>
      </c>
      <c r="J2" s="11" t="s">
        <v>10</v>
      </c>
    </row>
    <row r="3" s="2" customFormat="1" ht="30" customHeight="1" spans="1:10">
      <c r="A3" s="15">
        <v>1</v>
      </c>
      <c r="B3" s="16" t="s">
        <v>11</v>
      </c>
      <c r="C3" s="16" t="s">
        <v>12</v>
      </c>
      <c r="D3" s="16" t="s">
        <v>13</v>
      </c>
      <c r="E3" s="16" t="s">
        <v>14</v>
      </c>
      <c r="F3" s="17">
        <v>86.2</v>
      </c>
      <c r="G3" s="18">
        <f>E3*0.5+F3*0.5</f>
        <v>84.4</v>
      </c>
      <c r="H3" s="15">
        <f>SUMPRODUCT(($C$3:$C$190=$C3)*($G3&lt;$G$3:$G$190))+1</f>
        <v>1</v>
      </c>
      <c r="I3" s="15" t="s">
        <v>15</v>
      </c>
      <c r="J3" s="15"/>
    </row>
    <row r="4" s="2" customFormat="1" ht="30" customHeight="1" spans="1:10">
      <c r="A4" s="15">
        <v>2</v>
      </c>
      <c r="B4" s="16" t="s">
        <v>11</v>
      </c>
      <c r="C4" s="16" t="s">
        <v>12</v>
      </c>
      <c r="D4" s="16" t="s">
        <v>16</v>
      </c>
      <c r="E4" s="16" t="s">
        <v>17</v>
      </c>
      <c r="F4" s="17">
        <v>75.9</v>
      </c>
      <c r="G4" s="18">
        <f>E4*0.5+F4*0.5</f>
        <v>78.55</v>
      </c>
      <c r="H4" s="15">
        <f>SUMPRODUCT(($C$3:$C$190=$C4)*($G4&lt;$G$3:$G$190))+1</f>
        <v>2</v>
      </c>
      <c r="I4" s="15"/>
      <c r="J4" s="15"/>
    </row>
    <row r="5" s="2" customFormat="1" ht="30" customHeight="1" spans="1:10">
      <c r="A5" s="15">
        <v>3</v>
      </c>
      <c r="B5" s="16" t="s">
        <v>11</v>
      </c>
      <c r="C5" s="16" t="s">
        <v>12</v>
      </c>
      <c r="D5" s="16" t="s">
        <v>18</v>
      </c>
      <c r="E5" s="16" t="s">
        <v>19</v>
      </c>
      <c r="F5" s="17">
        <v>75.7</v>
      </c>
      <c r="G5" s="18">
        <f>E5*0.5+F5*0.5</f>
        <v>78.1</v>
      </c>
      <c r="H5" s="15">
        <f>SUMPRODUCT(($C$3:$C$190=$C5)*($G5&lt;$G$3:$G$190))+1</f>
        <v>3</v>
      </c>
      <c r="I5" s="15"/>
      <c r="J5" s="15"/>
    </row>
    <row r="6" s="2" customFormat="1" ht="30" customHeight="1" spans="1:10">
      <c r="A6" s="15">
        <v>4</v>
      </c>
      <c r="B6" s="16" t="s">
        <v>11</v>
      </c>
      <c r="C6" s="16" t="s">
        <v>12</v>
      </c>
      <c r="D6" s="16" t="s">
        <v>20</v>
      </c>
      <c r="E6" s="16" t="s">
        <v>21</v>
      </c>
      <c r="F6" s="17">
        <v>69.6</v>
      </c>
      <c r="G6" s="18">
        <f>E6*0.5+F6*0.5</f>
        <v>76</v>
      </c>
      <c r="H6" s="15">
        <f>SUMPRODUCT(($C$3:$C$190=$C6)*($G6&lt;$G$3:$G$190))+1</f>
        <v>4</v>
      </c>
      <c r="I6" s="15"/>
      <c r="J6" s="15"/>
    </row>
    <row r="7" s="2" customFormat="1" ht="30" customHeight="1" spans="1:10">
      <c r="A7" s="15">
        <v>5</v>
      </c>
      <c r="B7" s="16" t="s">
        <v>11</v>
      </c>
      <c r="C7" s="16" t="s">
        <v>12</v>
      </c>
      <c r="D7" s="16" t="s">
        <v>22</v>
      </c>
      <c r="E7" s="16" t="s">
        <v>23</v>
      </c>
      <c r="F7" s="17"/>
      <c r="G7" s="18"/>
      <c r="H7" s="15">
        <f>SUMPRODUCT(($C$3:$C$190=$C7)*($G7&lt;$G$3:$G$190))+1</f>
        <v>5</v>
      </c>
      <c r="I7" s="15"/>
      <c r="J7" s="15" t="s">
        <v>24</v>
      </c>
    </row>
    <row r="8" s="2" customFormat="1" ht="30" customHeight="1" spans="1:10">
      <c r="A8" s="15">
        <v>6</v>
      </c>
      <c r="B8" s="19" t="s">
        <v>25</v>
      </c>
      <c r="C8" s="16" t="s">
        <v>26</v>
      </c>
      <c r="D8" s="16" t="s">
        <v>27</v>
      </c>
      <c r="E8" s="16" t="s">
        <v>28</v>
      </c>
      <c r="F8" s="17">
        <v>84</v>
      </c>
      <c r="G8" s="18">
        <f t="shared" ref="G8:G16" si="0">E8*0.5+F8*0.5</f>
        <v>84.8</v>
      </c>
      <c r="H8" s="15">
        <f>SUMPRODUCT(($C$3:$C$190=$C8)*($G8&lt;$G$3:$G$190))+1</f>
        <v>1</v>
      </c>
      <c r="I8" s="15" t="s">
        <v>15</v>
      </c>
      <c r="J8" s="15"/>
    </row>
    <row r="9" s="2" customFormat="1" ht="30" customHeight="1" spans="1:10">
      <c r="A9" s="15">
        <v>7</v>
      </c>
      <c r="B9" s="19" t="s">
        <v>25</v>
      </c>
      <c r="C9" s="16" t="s">
        <v>26</v>
      </c>
      <c r="D9" s="16" t="s">
        <v>29</v>
      </c>
      <c r="E9" s="16" t="s">
        <v>30</v>
      </c>
      <c r="F9" s="17">
        <v>78.3</v>
      </c>
      <c r="G9" s="18">
        <f t="shared" si="0"/>
        <v>78.6</v>
      </c>
      <c r="H9" s="15">
        <f>SUMPRODUCT(($C$3:$C$190=$C9)*($G9&lt;$G$3:$G$190))+1</f>
        <v>2</v>
      </c>
      <c r="I9" s="15"/>
      <c r="J9" s="15"/>
    </row>
    <row r="10" s="2" customFormat="1" ht="30" customHeight="1" spans="1:10">
      <c r="A10" s="15">
        <v>8</v>
      </c>
      <c r="B10" s="19" t="s">
        <v>25</v>
      </c>
      <c r="C10" s="16" t="s">
        <v>26</v>
      </c>
      <c r="D10" s="16" t="s">
        <v>31</v>
      </c>
      <c r="E10" s="16" t="s">
        <v>32</v>
      </c>
      <c r="F10" s="17">
        <v>80.4</v>
      </c>
      <c r="G10" s="18">
        <f t="shared" si="0"/>
        <v>77.85</v>
      </c>
      <c r="H10" s="15">
        <f>SUMPRODUCT(($C$3:$C$190=$C10)*($G10&lt;$G$3:$G$190))+1</f>
        <v>3</v>
      </c>
      <c r="I10" s="15"/>
      <c r="J10" s="15"/>
    </row>
    <row r="11" s="2" customFormat="1" ht="30" customHeight="1" spans="1:10">
      <c r="A11" s="15">
        <v>9</v>
      </c>
      <c r="B11" s="19" t="s">
        <v>25</v>
      </c>
      <c r="C11" s="16" t="s">
        <v>26</v>
      </c>
      <c r="D11" s="16" t="s">
        <v>33</v>
      </c>
      <c r="E11" s="16" t="s">
        <v>34</v>
      </c>
      <c r="F11" s="17">
        <v>76.5</v>
      </c>
      <c r="G11" s="18">
        <f t="shared" si="0"/>
        <v>77.35</v>
      </c>
      <c r="H11" s="15">
        <f>SUMPRODUCT(($C$3:$C$190=$C11)*($G11&lt;$G$3:$G$190))+1</f>
        <v>4</v>
      </c>
      <c r="I11" s="15"/>
      <c r="J11" s="15"/>
    </row>
    <row r="12" s="2" customFormat="1" ht="30" customHeight="1" spans="1:10">
      <c r="A12" s="15">
        <v>10</v>
      </c>
      <c r="B12" s="19" t="s">
        <v>25</v>
      </c>
      <c r="C12" s="16" t="s">
        <v>26</v>
      </c>
      <c r="D12" s="16" t="s">
        <v>35</v>
      </c>
      <c r="E12" s="16" t="s">
        <v>36</v>
      </c>
      <c r="F12" s="17">
        <v>77.8</v>
      </c>
      <c r="G12" s="18">
        <f t="shared" si="0"/>
        <v>76.75</v>
      </c>
      <c r="H12" s="15">
        <f>SUMPRODUCT(($C$3:$C$190=$C12)*($G12&lt;$G$3:$G$190))+1</f>
        <v>5</v>
      </c>
      <c r="I12" s="15"/>
      <c r="J12" s="15"/>
    </row>
    <row r="13" s="2" customFormat="1" ht="30" customHeight="1" spans="1:10">
      <c r="A13" s="15">
        <v>11</v>
      </c>
      <c r="B13" s="19" t="s">
        <v>37</v>
      </c>
      <c r="C13" s="16" t="s">
        <v>38</v>
      </c>
      <c r="D13" s="16" t="s">
        <v>39</v>
      </c>
      <c r="E13" s="16" t="s">
        <v>40</v>
      </c>
      <c r="F13" s="17">
        <v>82.2</v>
      </c>
      <c r="G13" s="18">
        <f t="shared" si="0"/>
        <v>77.45</v>
      </c>
      <c r="H13" s="15">
        <f>SUMPRODUCT(($C$3:$C$190=$C13)*($G13&lt;$G$3:$G$190))+1</f>
        <v>1</v>
      </c>
      <c r="I13" s="15" t="s">
        <v>15</v>
      </c>
      <c r="J13" s="15"/>
    </row>
    <row r="14" s="2" customFormat="1" ht="30" customHeight="1" spans="1:10">
      <c r="A14" s="15">
        <v>12</v>
      </c>
      <c r="B14" s="19" t="s">
        <v>37</v>
      </c>
      <c r="C14" s="16" t="s">
        <v>38</v>
      </c>
      <c r="D14" s="16" t="s">
        <v>41</v>
      </c>
      <c r="E14" s="16" t="s">
        <v>42</v>
      </c>
      <c r="F14" s="17">
        <v>79.5</v>
      </c>
      <c r="G14" s="18">
        <f t="shared" si="0"/>
        <v>74.95</v>
      </c>
      <c r="H14" s="15">
        <f>SUMPRODUCT(($C$3:$C$190=$C14)*($G14&lt;$G$3:$G$190))+1</f>
        <v>2</v>
      </c>
      <c r="I14" s="15"/>
      <c r="J14" s="15"/>
    </row>
    <row r="15" s="2" customFormat="1" ht="30" customHeight="1" spans="1:10">
      <c r="A15" s="15">
        <v>13</v>
      </c>
      <c r="B15" s="19" t="s">
        <v>37</v>
      </c>
      <c r="C15" s="16" t="s">
        <v>38</v>
      </c>
      <c r="D15" s="16" t="s">
        <v>43</v>
      </c>
      <c r="E15" s="16" t="s">
        <v>44</v>
      </c>
      <c r="F15" s="17">
        <v>74.8</v>
      </c>
      <c r="G15" s="18">
        <f t="shared" si="0"/>
        <v>67.1</v>
      </c>
      <c r="H15" s="15">
        <f>SUMPRODUCT(($C$3:$C$190=$C15)*($G15&lt;$G$3:$G$190))+1</f>
        <v>3</v>
      </c>
      <c r="I15" s="15"/>
      <c r="J15" s="15"/>
    </row>
    <row r="16" s="2" customFormat="1" ht="30" customHeight="1" spans="1:10">
      <c r="A16" s="15">
        <v>14</v>
      </c>
      <c r="B16" s="19" t="s">
        <v>37</v>
      </c>
      <c r="C16" s="16" t="s">
        <v>38</v>
      </c>
      <c r="D16" s="16" t="s">
        <v>45</v>
      </c>
      <c r="E16" s="16" t="s">
        <v>46</v>
      </c>
      <c r="F16" s="17">
        <v>70.1</v>
      </c>
      <c r="G16" s="18">
        <f t="shared" si="0"/>
        <v>66.9</v>
      </c>
      <c r="H16" s="15">
        <f>SUMPRODUCT(($C$3:$C$190=$C16)*($G16&lt;$G$3:$G$190))+1</f>
        <v>4</v>
      </c>
      <c r="I16" s="15"/>
      <c r="J16" s="15"/>
    </row>
    <row r="17" s="2" customFormat="1" ht="30" customHeight="1" spans="1:10">
      <c r="A17" s="15">
        <v>15</v>
      </c>
      <c r="B17" s="19" t="s">
        <v>37</v>
      </c>
      <c r="C17" s="16" t="s">
        <v>38</v>
      </c>
      <c r="D17" s="16" t="s">
        <v>47</v>
      </c>
      <c r="E17" s="16" t="s">
        <v>48</v>
      </c>
      <c r="F17" s="17">
        <v>12</v>
      </c>
      <c r="G17" s="18"/>
      <c r="H17" s="15">
        <f>SUMPRODUCT(($C$3:$C$190=$C17)*($G17&lt;$G$3:$G$190))+1</f>
        <v>5</v>
      </c>
      <c r="I17" s="15"/>
      <c r="J17" s="19" t="s">
        <v>49</v>
      </c>
    </row>
    <row r="18" s="2" customFormat="1" ht="30" customHeight="1" spans="1:10">
      <c r="A18" s="15">
        <v>16</v>
      </c>
      <c r="B18" s="19" t="s">
        <v>37</v>
      </c>
      <c r="C18" s="16" t="s">
        <v>50</v>
      </c>
      <c r="D18" s="16" t="s">
        <v>51</v>
      </c>
      <c r="E18" s="16" t="s">
        <v>52</v>
      </c>
      <c r="F18" s="17">
        <v>76.7</v>
      </c>
      <c r="G18" s="18">
        <f>E18*0.5+F18*0.5</f>
        <v>71.7</v>
      </c>
      <c r="H18" s="15">
        <f>SUMPRODUCT(($C$3:$C$190=$C18)*($G18&lt;$G$3:$G$190))+1</f>
        <v>1</v>
      </c>
      <c r="I18" s="15" t="s">
        <v>15</v>
      </c>
      <c r="J18" s="15"/>
    </row>
    <row r="19" s="2" customFormat="1" ht="30" customHeight="1" spans="1:10">
      <c r="A19" s="15">
        <v>17</v>
      </c>
      <c r="B19" s="19" t="s">
        <v>37</v>
      </c>
      <c r="C19" s="16" t="s">
        <v>50</v>
      </c>
      <c r="D19" s="16" t="s">
        <v>53</v>
      </c>
      <c r="E19" s="16" t="s">
        <v>54</v>
      </c>
      <c r="F19" s="17">
        <v>71</v>
      </c>
      <c r="G19" s="18">
        <f>E19*0.5+F19*0.5</f>
        <v>70.3</v>
      </c>
      <c r="H19" s="15">
        <f>SUMPRODUCT(($C$3:$C$190=$C19)*($G19&lt;$G$3:$G$190))+1</f>
        <v>2</v>
      </c>
      <c r="I19" s="15"/>
      <c r="J19" s="15"/>
    </row>
    <row r="20" s="2" customFormat="1" ht="30" customHeight="1" spans="1:10">
      <c r="A20" s="15">
        <v>18</v>
      </c>
      <c r="B20" s="19" t="s">
        <v>37</v>
      </c>
      <c r="C20" s="16" t="s">
        <v>50</v>
      </c>
      <c r="D20" s="16" t="s">
        <v>55</v>
      </c>
      <c r="E20" s="16" t="s">
        <v>56</v>
      </c>
      <c r="F20" s="17"/>
      <c r="G20" s="18"/>
      <c r="H20" s="15">
        <f>SUMPRODUCT(($C$3:$C$190=$C20)*($G20&lt;$G$3:$G$190))+1</f>
        <v>3</v>
      </c>
      <c r="I20" s="15"/>
      <c r="J20" s="15" t="s">
        <v>24</v>
      </c>
    </row>
    <row r="21" s="2" customFormat="1" ht="30" customHeight="1" spans="1:10">
      <c r="A21" s="15">
        <v>19</v>
      </c>
      <c r="B21" s="16" t="s">
        <v>57</v>
      </c>
      <c r="C21" s="16" t="s">
        <v>58</v>
      </c>
      <c r="D21" s="16" t="s">
        <v>59</v>
      </c>
      <c r="E21" s="16" t="s">
        <v>60</v>
      </c>
      <c r="F21" s="17">
        <v>77.6</v>
      </c>
      <c r="G21" s="18">
        <f t="shared" ref="G21:G37" si="1">E21*0.5+F21*0.5</f>
        <v>77.6</v>
      </c>
      <c r="H21" s="15">
        <f>SUMPRODUCT(($C$3:$C$190=$C21)*($G21&lt;$G$3:$G$190))+1</f>
        <v>1</v>
      </c>
      <c r="I21" s="15" t="s">
        <v>15</v>
      </c>
      <c r="J21" s="15"/>
    </row>
    <row r="22" s="2" customFormat="1" ht="30" customHeight="1" spans="1:10">
      <c r="A22" s="15">
        <v>20</v>
      </c>
      <c r="B22" s="16" t="s">
        <v>57</v>
      </c>
      <c r="C22" s="16" t="s">
        <v>58</v>
      </c>
      <c r="D22" s="16" t="s">
        <v>61</v>
      </c>
      <c r="E22" s="16" t="s">
        <v>62</v>
      </c>
      <c r="F22" s="17">
        <v>73</v>
      </c>
      <c r="G22" s="18">
        <f t="shared" si="1"/>
        <v>77.5</v>
      </c>
      <c r="H22" s="15">
        <f>SUMPRODUCT(($C$3:$C$190=$C22)*($G22&lt;$G$3:$G$190))+1</f>
        <v>2</v>
      </c>
      <c r="I22" s="15" t="s">
        <v>15</v>
      </c>
      <c r="J22" s="15"/>
    </row>
    <row r="23" s="2" customFormat="1" ht="30" customHeight="1" spans="1:10">
      <c r="A23" s="15">
        <v>21</v>
      </c>
      <c r="B23" s="16" t="s">
        <v>57</v>
      </c>
      <c r="C23" s="16" t="s">
        <v>58</v>
      </c>
      <c r="D23" s="16" t="s">
        <v>63</v>
      </c>
      <c r="E23" s="16" t="s">
        <v>64</v>
      </c>
      <c r="F23" s="17">
        <v>78.9</v>
      </c>
      <c r="G23" s="18">
        <f t="shared" si="1"/>
        <v>76.6</v>
      </c>
      <c r="H23" s="15">
        <f>SUMPRODUCT(($C$3:$C$190=$C23)*($G23&lt;$G$3:$G$190))+1</f>
        <v>3</v>
      </c>
      <c r="I23" s="15"/>
      <c r="J23" s="15"/>
    </row>
    <row r="24" s="2" customFormat="1" ht="30" customHeight="1" spans="1:10">
      <c r="A24" s="15">
        <v>22</v>
      </c>
      <c r="B24" s="16" t="s">
        <v>57</v>
      </c>
      <c r="C24" s="16" t="s">
        <v>58</v>
      </c>
      <c r="D24" s="16" t="s">
        <v>65</v>
      </c>
      <c r="E24" s="16" t="s">
        <v>64</v>
      </c>
      <c r="F24" s="17">
        <v>76.5</v>
      </c>
      <c r="G24" s="18">
        <f t="shared" si="1"/>
        <v>75.4</v>
      </c>
      <c r="H24" s="15">
        <f>SUMPRODUCT(($C$3:$C$190=$C24)*($G24&lt;$G$3:$G$190))+1</f>
        <v>4</v>
      </c>
      <c r="I24" s="15"/>
      <c r="J24" s="15"/>
    </row>
    <row r="25" s="2" customFormat="1" ht="30" customHeight="1" spans="1:10">
      <c r="A25" s="15">
        <v>23</v>
      </c>
      <c r="B25" s="16" t="s">
        <v>57</v>
      </c>
      <c r="C25" s="16" t="s">
        <v>58</v>
      </c>
      <c r="D25" s="16" t="s">
        <v>66</v>
      </c>
      <c r="E25" s="16" t="s">
        <v>67</v>
      </c>
      <c r="F25" s="17">
        <v>73.2</v>
      </c>
      <c r="G25" s="18">
        <f t="shared" si="1"/>
        <v>70.55</v>
      </c>
      <c r="H25" s="15">
        <f>SUMPRODUCT(($C$3:$C$190=$C25)*($G25&lt;$G$3:$G$190))+1</f>
        <v>5</v>
      </c>
      <c r="I25" s="15"/>
      <c r="J25" s="15"/>
    </row>
    <row r="26" s="2" customFormat="1" ht="30" customHeight="1" spans="1:10">
      <c r="A26" s="15">
        <v>24</v>
      </c>
      <c r="B26" s="16" t="s">
        <v>57</v>
      </c>
      <c r="C26" s="16" t="s">
        <v>58</v>
      </c>
      <c r="D26" s="16" t="s">
        <v>68</v>
      </c>
      <c r="E26" s="16" t="s">
        <v>69</v>
      </c>
      <c r="F26" s="17">
        <v>74.5</v>
      </c>
      <c r="G26" s="18">
        <f t="shared" si="1"/>
        <v>68.85</v>
      </c>
      <c r="H26" s="15">
        <f>SUMPRODUCT(($C$3:$C$190=$C26)*($G26&lt;$G$3:$G$190))+1</f>
        <v>6</v>
      </c>
      <c r="I26" s="15"/>
      <c r="J26" s="15"/>
    </row>
    <row r="27" s="2" customFormat="1" ht="30" customHeight="1" spans="1:10">
      <c r="A27" s="15">
        <v>25</v>
      </c>
      <c r="B27" s="16" t="s">
        <v>57</v>
      </c>
      <c r="C27" s="16" t="s">
        <v>58</v>
      </c>
      <c r="D27" s="16" t="s">
        <v>70</v>
      </c>
      <c r="E27" s="16" t="s">
        <v>71</v>
      </c>
      <c r="F27" s="17">
        <v>69.6</v>
      </c>
      <c r="G27" s="18">
        <f t="shared" si="1"/>
        <v>68.7</v>
      </c>
      <c r="H27" s="15">
        <f>SUMPRODUCT(($C$3:$C$190=$C27)*($G27&lt;$G$3:$G$190))+1</f>
        <v>7</v>
      </c>
      <c r="I27" s="15"/>
      <c r="J27" s="15"/>
    </row>
    <row r="28" s="2" customFormat="1" ht="30" customHeight="1" spans="1:10">
      <c r="A28" s="15">
        <v>26</v>
      </c>
      <c r="B28" s="16" t="s">
        <v>57</v>
      </c>
      <c r="C28" s="16" t="s">
        <v>58</v>
      </c>
      <c r="D28" s="16" t="s">
        <v>72</v>
      </c>
      <c r="E28" s="16" t="s">
        <v>73</v>
      </c>
      <c r="F28" s="17">
        <v>65</v>
      </c>
      <c r="G28" s="18">
        <f t="shared" si="1"/>
        <v>65.9</v>
      </c>
      <c r="H28" s="15">
        <f>SUMPRODUCT(($C$3:$C$190=$C28)*($G28&lt;$G$3:$G$190))+1</f>
        <v>8</v>
      </c>
      <c r="I28" s="15"/>
      <c r="J28" s="15"/>
    </row>
    <row r="29" s="2" customFormat="1" ht="30" customHeight="1" spans="1:10">
      <c r="A29" s="15">
        <v>27</v>
      </c>
      <c r="B29" s="16" t="s">
        <v>57</v>
      </c>
      <c r="C29" s="16" t="s">
        <v>58</v>
      </c>
      <c r="D29" s="16" t="s">
        <v>74</v>
      </c>
      <c r="E29" s="16" t="s">
        <v>75</v>
      </c>
      <c r="F29" s="17">
        <v>64.7</v>
      </c>
      <c r="G29" s="18">
        <f t="shared" si="1"/>
        <v>63.7</v>
      </c>
      <c r="H29" s="15">
        <f>SUMPRODUCT(($C$3:$C$190=$C29)*($G29&lt;$G$3:$G$190))+1</f>
        <v>9</v>
      </c>
      <c r="I29" s="15"/>
      <c r="J29" s="15"/>
    </row>
    <row r="30" s="2" customFormat="1" ht="30" customHeight="1" spans="1:10">
      <c r="A30" s="15">
        <v>28</v>
      </c>
      <c r="B30" s="19" t="s">
        <v>76</v>
      </c>
      <c r="C30" s="25" t="s">
        <v>77</v>
      </c>
      <c r="D30" s="25" t="s">
        <v>78</v>
      </c>
      <c r="E30" s="16" t="s">
        <v>79</v>
      </c>
      <c r="F30" s="17">
        <v>69</v>
      </c>
      <c r="G30" s="18">
        <f t="shared" si="1"/>
        <v>63.15</v>
      </c>
      <c r="H30" s="15">
        <f>SUMPRODUCT(($C$3:$C$190=$C30)*($G30&lt;$G$3:$G$190))+1</f>
        <v>1</v>
      </c>
      <c r="I30" s="15" t="s">
        <v>15</v>
      </c>
      <c r="J30" s="15"/>
    </row>
    <row r="31" s="2" customFormat="1" ht="30" customHeight="1" spans="1:10">
      <c r="A31" s="15">
        <v>29</v>
      </c>
      <c r="B31" s="16" t="s">
        <v>80</v>
      </c>
      <c r="C31" s="16" t="s">
        <v>81</v>
      </c>
      <c r="D31" s="16" t="s">
        <v>82</v>
      </c>
      <c r="E31" s="16" t="s">
        <v>83</v>
      </c>
      <c r="F31" s="17">
        <v>80.5</v>
      </c>
      <c r="G31" s="18">
        <f t="shared" si="1"/>
        <v>80.9</v>
      </c>
      <c r="H31" s="15">
        <f>SUMPRODUCT(($C$3:$C$190=$C31)*($G31&lt;$G$3:$G$190))+1</f>
        <v>1</v>
      </c>
      <c r="I31" s="15" t="s">
        <v>15</v>
      </c>
      <c r="J31" s="15"/>
    </row>
    <row r="32" s="2" customFormat="1" ht="30" customHeight="1" spans="1:10">
      <c r="A32" s="15">
        <v>30</v>
      </c>
      <c r="B32" s="16" t="s">
        <v>80</v>
      </c>
      <c r="C32" s="16" t="s">
        <v>81</v>
      </c>
      <c r="D32" s="16" t="s">
        <v>84</v>
      </c>
      <c r="E32" s="16" t="s">
        <v>85</v>
      </c>
      <c r="F32" s="17">
        <v>77.5</v>
      </c>
      <c r="G32" s="18">
        <f t="shared" si="1"/>
        <v>79.7</v>
      </c>
      <c r="H32" s="15">
        <f>SUMPRODUCT(($C$3:$C$190=$C32)*($G32&lt;$G$3:$G$190))+1</f>
        <v>2</v>
      </c>
      <c r="I32" s="15" t="s">
        <v>15</v>
      </c>
      <c r="J32" s="15"/>
    </row>
    <row r="33" s="2" customFormat="1" ht="30" customHeight="1" spans="1:10">
      <c r="A33" s="15">
        <v>31</v>
      </c>
      <c r="B33" s="16" t="s">
        <v>80</v>
      </c>
      <c r="C33" s="16" t="s">
        <v>81</v>
      </c>
      <c r="D33" s="16" t="s">
        <v>86</v>
      </c>
      <c r="E33" s="16" t="s">
        <v>87</v>
      </c>
      <c r="F33" s="17">
        <v>74</v>
      </c>
      <c r="G33" s="18">
        <f t="shared" si="1"/>
        <v>79.65</v>
      </c>
      <c r="H33" s="15">
        <f>SUMPRODUCT(($C$3:$C$190=$C33)*($G33&lt;$G$3:$G$190))+1</f>
        <v>3</v>
      </c>
      <c r="I33" s="15"/>
      <c r="J33" s="15"/>
    </row>
    <row r="34" s="2" customFormat="1" ht="30" customHeight="1" spans="1:10">
      <c r="A34" s="15">
        <v>32</v>
      </c>
      <c r="B34" s="16" t="s">
        <v>80</v>
      </c>
      <c r="C34" s="16" t="s">
        <v>81</v>
      </c>
      <c r="D34" s="16" t="s">
        <v>88</v>
      </c>
      <c r="E34" s="16" t="s">
        <v>89</v>
      </c>
      <c r="F34" s="17">
        <v>73.7</v>
      </c>
      <c r="G34" s="18">
        <f t="shared" si="1"/>
        <v>77.7</v>
      </c>
      <c r="H34" s="15">
        <f>SUMPRODUCT(($C$3:$C$190=$C34)*($G34&lt;$G$3:$G$190))+1</f>
        <v>4</v>
      </c>
      <c r="I34" s="15"/>
      <c r="J34" s="15"/>
    </row>
    <row r="35" s="2" customFormat="1" ht="30" customHeight="1" spans="1:10">
      <c r="A35" s="15">
        <v>33</v>
      </c>
      <c r="B35" s="16" t="s">
        <v>80</v>
      </c>
      <c r="C35" s="16" t="s">
        <v>81</v>
      </c>
      <c r="D35" s="16" t="s">
        <v>90</v>
      </c>
      <c r="E35" s="16" t="s">
        <v>91</v>
      </c>
      <c r="F35" s="17">
        <v>71.7</v>
      </c>
      <c r="G35" s="18">
        <f t="shared" si="1"/>
        <v>76.25</v>
      </c>
      <c r="H35" s="15">
        <f>SUMPRODUCT(($C$3:$C$190=$C35)*($G35&lt;$G$3:$G$190))+1</f>
        <v>5</v>
      </c>
      <c r="I35" s="15"/>
      <c r="J35" s="15"/>
    </row>
    <row r="36" s="2" customFormat="1" ht="30" customHeight="1" spans="1:10">
      <c r="A36" s="15">
        <v>34</v>
      </c>
      <c r="B36" s="16" t="s">
        <v>80</v>
      </c>
      <c r="C36" s="16" t="s">
        <v>81</v>
      </c>
      <c r="D36" s="16" t="s">
        <v>92</v>
      </c>
      <c r="E36" s="16" t="s">
        <v>93</v>
      </c>
      <c r="F36" s="17">
        <v>71</v>
      </c>
      <c r="G36" s="18">
        <f t="shared" si="1"/>
        <v>75.55</v>
      </c>
      <c r="H36" s="15">
        <f>SUMPRODUCT(($C$3:$C$190=$C36)*($G36&lt;$G$3:$G$190))+1</f>
        <v>6</v>
      </c>
      <c r="I36" s="15"/>
      <c r="J36" s="15"/>
    </row>
    <row r="37" s="2" customFormat="1" ht="30" customHeight="1" spans="1:10">
      <c r="A37" s="15">
        <v>35</v>
      </c>
      <c r="B37" s="16" t="s">
        <v>80</v>
      </c>
      <c r="C37" s="16" t="s">
        <v>81</v>
      </c>
      <c r="D37" s="16" t="s">
        <v>94</v>
      </c>
      <c r="E37" s="16" t="s">
        <v>95</v>
      </c>
      <c r="F37" s="17">
        <v>69.2</v>
      </c>
      <c r="G37" s="18">
        <f t="shared" si="1"/>
        <v>74.15</v>
      </c>
      <c r="H37" s="15">
        <f>SUMPRODUCT(($C$3:$C$190=$C37)*($G37&lt;$G$3:$G$190))+1</f>
        <v>7</v>
      </c>
      <c r="I37" s="15"/>
      <c r="J37" s="15"/>
    </row>
    <row r="38" s="2" customFormat="1" ht="30" customHeight="1" spans="1:10">
      <c r="A38" s="15">
        <v>36</v>
      </c>
      <c r="B38" s="16" t="s">
        <v>80</v>
      </c>
      <c r="C38" s="16" t="s">
        <v>81</v>
      </c>
      <c r="D38" s="16" t="s">
        <v>96</v>
      </c>
      <c r="E38" s="16" t="s">
        <v>21</v>
      </c>
      <c r="F38" s="17"/>
      <c r="G38" s="18"/>
      <c r="H38" s="15">
        <f>SUMPRODUCT(($C$3:$C$190=$C38)*($G38&lt;$G$3:$G$190))+1</f>
        <v>8</v>
      </c>
      <c r="I38" s="15"/>
      <c r="J38" s="15" t="s">
        <v>24</v>
      </c>
    </row>
    <row r="39" s="2" customFormat="1" ht="30" customHeight="1" spans="1:10">
      <c r="A39" s="15">
        <v>37</v>
      </c>
      <c r="B39" s="16" t="s">
        <v>80</v>
      </c>
      <c r="C39" s="16" t="s">
        <v>81</v>
      </c>
      <c r="D39" s="16" t="s">
        <v>97</v>
      </c>
      <c r="E39" s="16" t="s">
        <v>98</v>
      </c>
      <c r="F39" s="17"/>
      <c r="G39" s="18"/>
      <c r="H39" s="15">
        <f>SUMPRODUCT(($C$3:$C$190=$C39)*($G39&lt;$G$3:$G$190))+1</f>
        <v>8</v>
      </c>
      <c r="I39" s="15"/>
      <c r="J39" s="15" t="s">
        <v>24</v>
      </c>
    </row>
    <row r="40" s="2" customFormat="1" ht="30" customHeight="1" spans="1:10">
      <c r="A40" s="15">
        <v>38</v>
      </c>
      <c r="B40" s="16" t="s">
        <v>80</v>
      </c>
      <c r="C40" s="16" t="s">
        <v>81</v>
      </c>
      <c r="D40" s="16" t="s">
        <v>99</v>
      </c>
      <c r="E40" s="16" t="s">
        <v>100</v>
      </c>
      <c r="F40" s="17"/>
      <c r="G40" s="18"/>
      <c r="H40" s="15">
        <f>SUMPRODUCT(($C$3:$C$190=$C40)*($G40&lt;$G$3:$G$190))+1</f>
        <v>8</v>
      </c>
      <c r="I40" s="15"/>
      <c r="J40" s="15" t="s">
        <v>24</v>
      </c>
    </row>
    <row r="41" s="2" customFormat="1" ht="30" customHeight="1" spans="1:10">
      <c r="A41" s="15">
        <v>39</v>
      </c>
      <c r="B41" s="19" t="s">
        <v>101</v>
      </c>
      <c r="C41" s="16" t="s">
        <v>102</v>
      </c>
      <c r="D41" s="16" t="s">
        <v>103</v>
      </c>
      <c r="E41" s="16" t="s">
        <v>104</v>
      </c>
      <c r="F41" s="17">
        <v>83.2</v>
      </c>
      <c r="G41" s="18">
        <f t="shared" ref="G41:G53" si="2">E41*0.5+F41*0.5</f>
        <v>83.4</v>
      </c>
      <c r="H41" s="15">
        <f>SUMPRODUCT(($C$3:$C$190=$C41)*($G41&lt;$G$3:$G$190))+1</f>
        <v>1</v>
      </c>
      <c r="I41" s="15" t="s">
        <v>15</v>
      </c>
      <c r="J41" s="15"/>
    </row>
    <row r="42" s="2" customFormat="1" ht="30" customHeight="1" spans="1:10">
      <c r="A42" s="15">
        <v>40</v>
      </c>
      <c r="B42" s="19" t="s">
        <v>101</v>
      </c>
      <c r="C42" s="16" t="s">
        <v>102</v>
      </c>
      <c r="D42" s="16" t="s">
        <v>105</v>
      </c>
      <c r="E42" s="16" t="s">
        <v>106</v>
      </c>
      <c r="F42" s="17">
        <v>83.5</v>
      </c>
      <c r="G42" s="18">
        <f t="shared" si="2"/>
        <v>80.2</v>
      </c>
      <c r="H42" s="15">
        <f>SUMPRODUCT(($C$3:$C$190=$C42)*($G42&lt;$G$3:$G$190))+1</f>
        <v>2</v>
      </c>
      <c r="I42" s="15"/>
      <c r="J42" s="15"/>
    </row>
    <row r="43" s="2" customFormat="1" ht="30" customHeight="1" spans="1:10">
      <c r="A43" s="15">
        <v>41</v>
      </c>
      <c r="B43" s="19" t="s">
        <v>101</v>
      </c>
      <c r="C43" s="16" t="s">
        <v>102</v>
      </c>
      <c r="D43" s="16" t="s">
        <v>107</v>
      </c>
      <c r="E43" s="16" t="s">
        <v>108</v>
      </c>
      <c r="F43" s="17">
        <v>80.3</v>
      </c>
      <c r="G43" s="18">
        <f t="shared" si="2"/>
        <v>79.95</v>
      </c>
      <c r="H43" s="15">
        <f>SUMPRODUCT(($C$3:$C$190=$C43)*($G43&lt;$G$3:$G$190))+1</f>
        <v>3</v>
      </c>
      <c r="I43" s="15"/>
      <c r="J43" s="15"/>
    </row>
    <row r="44" s="2" customFormat="1" ht="30" customHeight="1" spans="1:10">
      <c r="A44" s="15">
        <v>42</v>
      </c>
      <c r="B44" s="19" t="s">
        <v>101</v>
      </c>
      <c r="C44" s="16" t="s">
        <v>102</v>
      </c>
      <c r="D44" s="16" t="s">
        <v>109</v>
      </c>
      <c r="E44" s="16" t="s">
        <v>110</v>
      </c>
      <c r="F44" s="17">
        <v>80.6</v>
      </c>
      <c r="G44" s="18">
        <f t="shared" si="2"/>
        <v>79.25</v>
      </c>
      <c r="H44" s="15">
        <f>SUMPRODUCT(($C$3:$C$190=$C44)*($G44&lt;$G$3:$G$190))+1</f>
        <v>4</v>
      </c>
      <c r="I44" s="15"/>
      <c r="J44" s="15"/>
    </row>
    <row r="45" s="2" customFormat="1" ht="30" customHeight="1" spans="1:10">
      <c r="A45" s="15">
        <v>43</v>
      </c>
      <c r="B45" s="19" t="s">
        <v>101</v>
      </c>
      <c r="C45" s="16" t="s">
        <v>102</v>
      </c>
      <c r="D45" s="16" t="s">
        <v>111</v>
      </c>
      <c r="E45" s="16" t="s">
        <v>112</v>
      </c>
      <c r="F45" s="17">
        <v>81.7</v>
      </c>
      <c r="G45" s="18">
        <f t="shared" si="2"/>
        <v>78.15</v>
      </c>
      <c r="H45" s="15">
        <f>SUMPRODUCT(($C$3:$C$190=$C45)*($G45&lt;$G$3:$G$190))+1</f>
        <v>5</v>
      </c>
      <c r="I45" s="15"/>
      <c r="J45" s="15"/>
    </row>
    <row r="46" s="2" customFormat="1" ht="30" customHeight="1" spans="1:10">
      <c r="A46" s="15">
        <v>44</v>
      </c>
      <c r="B46" s="19" t="s">
        <v>113</v>
      </c>
      <c r="C46" s="16" t="s">
        <v>114</v>
      </c>
      <c r="D46" s="25" t="s">
        <v>115</v>
      </c>
      <c r="E46" s="16" t="s">
        <v>36</v>
      </c>
      <c r="F46" s="17">
        <v>74.3</v>
      </c>
      <c r="G46" s="18">
        <f t="shared" si="2"/>
        <v>75</v>
      </c>
      <c r="H46" s="15">
        <f>SUMPRODUCT(($C$3:$C$190=$C46)*($G46&lt;$G$3:$G$190))+1</f>
        <v>1</v>
      </c>
      <c r="I46" s="15" t="s">
        <v>15</v>
      </c>
      <c r="J46" s="15"/>
    </row>
    <row r="47" s="2" customFormat="1" ht="30" customHeight="1" spans="1:10">
      <c r="A47" s="15">
        <v>45</v>
      </c>
      <c r="B47" s="19" t="s">
        <v>113</v>
      </c>
      <c r="C47" s="16" t="s">
        <v>114</v>
      </c>
      <c r="D47" s="16" t="s">
        <v>116</v>
      </c>
      <c r="E47" s="16" t="s">
        <v>73</v>
      </c>
      <c r="F47" s="17">
        <v>79.7</v>
      </c>
      <c r="G47" s="18">
        <f t="shared" si="2"/>
        <v>73.25</v>
      </c>
      <c r="H47" s="15">
        <f>SUMPRODUCT(($C$3:$C$190=$C47)*($G47&lt;$G$3:$G$190))+1</f>
        <v>2</v>
      </c>
      <c r="I47" s="15"/>
      <c r="J47" s="15"/>
    </row>
    <row r="48" s="2" customFormat="1" ht="30" customHeight="1" spans="1:10">
      <c r="A48" s="15">
        <v>46</v>
      </c>
      <c r="B48" s="19" t="s">
        <v>113</v>
      </c>
      <c r="C48" s="16" t="s">
        <v>114</v>
      </c>
      <c r="D48" s="16" t="s">
        <v>117</v>
      </c>
      <c r="E48" s="16" t="s">
        <v>118</v>
      </c>
      <c r="F48" s="17">
        <v>75.4</v>
      </c>
      <c r="G48" s="18">
        <f t="shared" si="2"/>
        <v>71.9</v>
      </c>
      <c r="H48" s="15">
        <f>SUMPRODUCT(($C$3:$C$190=$C48)*($G48&lt;$G$3:$G$190))+1</f>
        <v>3</v>
      </c>
      <c r="I48" s="15"/>
      <c r="J48" s="15"/>
    </row>
    <row r="49" s="2" customFormat="1" ht="30" customHeight="1" spans="1:10">
      <c r="A49" s="15">
        <v>47</v>
      </c>
      <c r="B49" s="19" t="s">
        <v>113</v>
      </c>
      <c r="C49" s="16" t="s">
        <v>114</v>
      </c>
      <c r="D49" s="16" t="s">
        <v>119</v>
      </c>
      <c r="E49" s="16" t="s">
        <v>120</v>
      </c>
      <c r="F49" s="17">
        <v>71.8</v>
      </c>
      <c r="G49" s="18">
        <f t="shared" si="2"/>
        <v>68.65</v>
      </c>
      <c r="H49" s="15">
        <f>SUMPRODUCT(($C$3:$C$190=$C49)*($G49&lt;$G$3:$G$190))+1</f>
        <v>4</v>
      </c>
      <c r="I49" s="15"/>
      <c r="J49" s="15"/>
    </row>
    <row r="50" s="2" customFormat="1" ht="30" customHeight="1" spans="1:10">
      <c r="A50" s="15">
        <v>48</v>
      </c>
      <c r="B50" s="19" t="s">
        <v>113</v>
      </c>
      <c r="C50" s="16" t="s">
        <v>121</v>
      </c>
      <c r="D50" s="16" t="s">
        <v>122</v>
      </c>
      <c r="E50" s="16" t="s">
        <v>123</v>
      </c>
      <c r="F50" s="17">
        <v>79.2</v>
      </c>
      <c r="G50" s="18">
        <f t="shared" si="2"/>
        <v>81.25</v>
      </c>
      <c r="H50" s="15">
        <f>SUMPRODUCT(($C$3:$C$190=$C50)*($G50&lt;$G$3:$G$190))+1</f>
        <v>1</v>
      </c>
      <c r="I50" s="15" t="s">
        <v>15</v>
      </c>
      <c r="J50" s="15"/>
    </row>
    <row r="51" s="2" customFormat="1" ht="30" customHeight="1" spans="1:10">
      <c r="A51" s="15">
        <v>49</v>
      </c>
      <c r="B51" s="19" t="s">
        <v>113</v>
      </c>
      <c r="C51" s="16" t="s">
        <v>121</v>
      </c>
      <c r="D51" s="16" t="s">
        <v>124</v>
      </c>
      <c r="E51" s="16" t="s">
        <v>125</v>
      </c>
      <c r="F51" s="17">
        <v>80.3</v>
      </c>
      <c r="G51" s="18">
        <f t="shared" si="2"/>
        <v>77.7</v>
      </c>
      <c r="H51" s="15">
        <f>SUMPRODUCT(($C$3:$C$190=$C51)*($G51&lt;$G$3:$G$190))+1</f>
        <v>2</v>
      </c>
      <c r="I51" s="15"/>
      <c r="J51" s="15"/>
    </row>
    <row r="52" s="2" customFormat="1" ht="30" customHeight="1" spans="1:10">
      <c r="A52" s="15">
        <v>50</v>
      </c>
      <c r="B52" s="19" t="s">
        <v>113</v>
      </c>
      <c r="C52" s="16" t="s">
        <v>121</v>
      </c>
      <c r="D52" s="16" t="s">
        <v>126</v>
      </c>
      <c r="E52" s="16" t="s">
        <v>127</v>
      </c>
      <c r="F52" s="17">
        <v>73.4</v>
      </c>
      <c r="G52" s="18">
        <f t="shared" si="2"/>
        <v>73.6</v>
      </c>
      <c r="H52" s="15">
        <f>SUMPRODUCT(($C$3:$C$190=$C52)*($G52&lt;$G$3:$G$190))+1</f>
        <v>3</v>
      </c>
      <c r="I52" s="15"/>
      <c r="J52" s="15"/>
    </row>
    <row r="53" s="2" customFormat="1" ht="30" customHeight="1" spans="1:10">
      <c r="A53" s="15">
        <v>51</v>
      </c>
      <c r="B53" s="19" t="s">
        <v>113</v>
      </c>
      <c r="C53" s="16" t="s">
        <v>121</v>
      </c>
      <c r="D53" s="16" t="s">
        <v>128</v>
      </c>
      <c r="E53" s="16" t="s">
        <v>129</v>
      </c>
      <c r="F53" s="17">
        <v>65.5</v>
      </c>
      <c r="G53" s="18">
        <f t="shared" si="2"/>
        <v>68.7</v>
      </c>
      <c r="H53" s="15">
        <f>SUMPRODUCT(($C$3:$C$190=$C53)*($G53&lt;$G$3:$G$190))+1</f>
        <v>4</v>
      </c>
      <c r="I53" s="15"/>
      <c r="J53" s="15"/>
    </row>
    <row r="54" s="2" customFormat="1" ht="30" customHeight="1" spans="1:10">
      <c r="A54" s="15">
        <v>52</v>
      </c>
      <c r="B54" s="19" t="s">
        <v>113</v>
      </c>
      <c r="C54" s="16" t="s">
        <v>121</v>
      </c>
      <c r="D54" s="16" t="s">
        <v>130</v>
      </c>
      <c r="E54" s="16" t="s">
        <v>131</v>
      </c>
      <c r="F54" s="17"/>
      <c r="G54" s="18"/>
      <c r="H54" s="15">
        <f>SUMPRODUCT(($C$3:$C$190=$C54)*($G54&lt;$G$3:$G$190))+1</f>
        <v>5</v>
      </c>
      <c r="I54" s="15"/>
      <c r="J54" s="15" t="s">
        <v>24</v>
      </c>
    </row>
    <row r="55" s="2" customFormat="1" ht="30" customHeight="1" spans="1:10">
      <c r="A55" s="15">
        <v>53</v>
      </c>
      <c r="B55" s="16" t="s">
        <v>132</v>
      </c>
      <c r="C55" s="16" t="s">
        <v>133</v>
      </c>
      <c r="D55" s="16" t="s">
        <v>134</v>
      </c>
      <c r="E55" s="16" t="s">
        <v>135</v>
      </c>
      <c r="F55" s="17">
        <v>80.3</v>
      </c>
      <c r="G55" s="18">
        <f t="shared" ref="G55:G78" si="3">E55*0.5+F55*0.5</f>
        <v>78.05</v>
      </c>
      <c r="H55" s="15">
        <f>SUMPRODUCT(($C$3:$C$190=$C55)*($G55&lt;$G$3:$G$190))+1</f>
        <v>1</v>
      </c>
      <c r="I55" s="15" t="s">
        <v>15</v>
      </c>
      <c r="J55" s="16" t="s">
        <v>136</v>
      </c>
    </row>
    <row r="56" s="2" customFormat="1" ht="30" customHeight="1" spans="1:10">
      <c r="A56" s="15">
        <v>54</v>
      </c>
      <c r="B56" s="16" t="s">
        <v>132</v>
      </c>
      <c r="C56" s="25" t="s">
        <v>133</v>
      </c>
      <c r="D56" s="16" t="s">
        <v>137</v>
      </c>
      <c r="E56" s="16" t="s">
        <v>135</v>
      </c>
      <c r="F56" s="17">
        <v>80.3</v>
      </c>
      <c r="G56" s="18">
        <f t="shared" si="3"/>
        <v>78.05</v>
      </c>
      <c r="H56" s="15">
        <v>2</v>
      </c>
      <c r="I56" s="15"/>
      <c r="J56" s="16" t="s">
        <v>138</v>
      </c>
    </row>
    <row r="57" s="2" customFormat="1" ht="30" customHeight="1" spans="1:10">
      <c r="A57" s="15">
        <v>55</v>
      </c>
      <c r="B57" s="16" t="s">
        <v>132</v>
      </c>
      <c r="C57" s="16" t="s">
        <v>133</v>
      </c>
      <c r="D57" s="16" t="s">
        <v>139</v>
      </c>
      <c r="E57" s="16" t="s">
        <v>127</v>
      </c>
      <c r="F57" s="17">
        <v>74.9</v>
      </c>
      <c r="G57" s="18">
        <f t="shared" si="3"/>
        <v>74.35</v>
      </c>
      <c r="H57" s="15">
        <f>SUMPRODUCT(($C$3:$C$190=$C57)*($G57&lt;$G$3:$G$190))+1</f>
        <v>3</v>
      </c>
      <c r="I57" s="15"/>
      <c r="J57" s="15"/>
    </row>
    <row r="58" s="2" customFormat="1" ht="30" customHeight="1" spans="1:10">
      <c r="A58" s="15">
        <v>56</v>
      </c>
      <c r="B58" s="16" t="s">
        <v>132</v>
      </c>
      <c r="C58" s="16" t="s">
        <v>133</v>
      </c>
      <c r="D58" s="16" t="s">
        <v>140</v>
      </c>
      <c r="E58" s="16" t="s">
        <v>141</v>
      </c>
      <c r="F58" s="17">
        <v>73</v>
      </c>
      <c r="G58" s="18">
        <f t="shared" si="3"/>
        <v>73.35</v>
      </c>
      <c r="H58" s="15">
        <f>SUMPRODUCT(($C$3:$C$190=$C58)*($G58&lt;$G$3:$G$190))+1</f>
        <v>4</v>
      </c>
      <c r="I58" s="15"/>
      <c r="J58" s="15"/>
    </row>
    <row r="59" s="2" customFormat="1" ht="30" customHeight="1" spans="1:10">
      <c r="A59" s="15">
        <v>57</v>
      </c>
      <c r="B59" s="16" t="s">
        <v>132</v>
      </c>
      <c r="C59" s="16" t="s">
        <v>133</v>
      </c>
      <c r="D59" s="16" t="s">
        <v>142</v>
      </c>
      <c r="E59" s="16" t="s">
        <v>143</v>
      </c>
      <c r="F59" s="17">
        <v>73.9</v>
      </c>
      <c r="G59" s="18">
        <f t="shared" si="3"/>
        <v>71.55</v>
      </c>
      <c r="H59" s="15">
        <f>SUMPRODUCT(($C$3:$C$190=$C59)*($G59&lt;$G$3:$G$190))+1</f>
        <v>5</v>
      </c>
      <c r="I59" s="15"/>
      <c r="J59" s="15"/>
    </row>
    <row r="60" s="2" customFormat="1" ht="30" customHeight="1" spans="1:10">
      <c r="A60" s="15">
        <v>58</v>
      </c>
      <c r="B60" s="16" t="s">
        <v>132</v>
      </c>
      <c r="C60" s="16" t="s">
        <v>144</v>
      </c>
      <c r="D60" s="16" t="s">
        <v>145</v>
      </c>
      <c r="E60" s="16" t="s">
        <v>146</v>
      </c>
      <c r="F60" s="17">
        <v>80</v>
      </c>
      <c r="G60" s="18">
        <f t="shared" si="3"/>
        <v>78.3</v>
      </c>
      <c r="H60" s="15">
        <f>SUMPRODUCT(($C$3:$C$190=$C60)*($G60&lt;$G$3:$G$190))+1</f>
        <v>1</v>
      </c>
      <c r="I60" s="15" t="s">
        <v>15</v>
      </c>
      <c r="J60" s="15"/>
    </row>
    <row r="61" s="2" customFormat="1" ht="30" customHeight="1" spans="1:10">
      <c r="A61" s="15">
        <v>59</v>
      </c>
      <c r="B61" s="16" t="s">
        <v>132</v>
      </c>
      <c r="C61" s="16" t="s">
        <v>144</v>
      </c>
      <c r="D61" s="16" t="s">
        <v>147</v>
      </c>
      <c r="E61" s="16" t="s">
        <v>148</v>
      </c>
      <c r="F61" s="17">
        <v>81.8</v>
      </c>
      <c r="G61" s="18">
        <f t="shared" si="3"/>
        <v>77.15</v>
      </c>
      <c r="H61" s="15">
        <f>SUMPRODUCT(($C$3:$C$190=$C61)*($G61&lt;$G$3:$G$190))+1</f>
        <v>2</v>
      </c>
      <c r="I61" s="15"/>
      <c r="J61" s="15"/>
    </row>
    <row r="62" s="2" customFormat="1" ht="30" customHeight="1" spans="1:10">
      <c r="A62" s="15">
        <v>60</v>
      </c>
      <c r="B62" s="16" t="s">
        <v>132</v>
      </c>
      <c r="C62" s="16" t="s">
        <v>144</v>
      </c>
      <c r="D62" s="16" t="s">
        <v>149</v>
      </c>
      <c r="E62" s="16" t="s">
        <v>150</v>
      </c>
      <c r="F62" s="17">
        <v>79.3</v>
      </c>
      <c r="G62" s="18">
        <f t="shared" si="3"/>
        <v>76.4</v>
      </c>
      <c r="H62" s="15">
        <f>SUMPRODUCT(($C$3:$C$190=$C62)*($G62&lt;$G$3:$G$190))+1</f>
        <v>3</v>
      </c>
      <c r="I62" s="15"/>
      <c r="J62" s="15"/>
    </row>
    <row r="63" s="2" customFormat="1" ht="30" customHeight="1" spans="1:10">
      <c r="A63" s="15">
        <v>61</v>
      </c>
      <c r="B63" s="16" t="s">
        <v>132</v>
      </c>
      <c r="C63" s="16" t="s">
        <v>144</v>
      </c>
      <c r="D63" s="16" t="s">
        <v>151</v>
      </c>
      <c r="E63" s="16" t="s">
        <v>148</v>
      </c>
      <c r="F63" s="17">
        <v>74.8</v>
      </c>
      <c r="G63" s="18">
        <f t="shared" si="3"/>
        <v>73.65</v>
      </c>
      <c r="H63" s="15">
        <f>SUMPRODUCT(($C$3:$C$190=$C63)*($G63&lt;$G$3:$G$190))+1</f>
        <v>4</v>
      </c>
      <c r="I63" s="15"/>
      <c r="J63" s="15"/>
    </row>
    <row r="64" s="2" customFormat="1" ht="30" customHeight="1" spans="1:10">
      <c r="A64" s="15">
        <v>62</v>
      </c>
      <c r="B64" s="16" t="s">
        <v>132</v>
      </c>
      <c r="C64" s="16" t="s">
        <v>144</v>
      </c>
      <c r="D64" s="16" t="s">
        <v>152</v>
      </c>
      <c r="E64" s="16" t="s">
        <v>153</v>
      </c>
      <c r="F64" s="17">
        <v>67.1</v>
      </c>
      <c r="G64" s="18">
        <f t="shared" si="3"/>
        <v>71</v>
      </c>
      <c r="H64" s="15">
        <f>SUMPRODUCT(($C$3:$C$190=$C64)*($G64&lt;$G$3:$G$190))+1</f>
        <v>5</v>
      </c>
      <c r="I64" s="15"/>
      <c r="J64" s="15"/>
    </row>
    <row r="65" s="2" customFormat="1" ht="30" customHeight="1" spans="1:10">
      <c r="A65" s="15">
        <v>63</v>
      </c>
      <c r="B65" s="19" t="s">
        <v>154</v>
      </c>
      <c r="C65" s="16" t="s">
        <v>155</v>
      </c>
      <c r="D65" s="16" t="s">
        <v>156</v>
      </c>
      <c r="E65" s="16" t="s">
        <v>157</v>
      </c>
      <c r="F65" s="17">
        <v>84.1</v>
      </c>
      <c r="G65" s="18">
        <f t="shared" si="3"/>
        <v>80.7</v>
      </c>
      <c r="H65" s="15">
        <f>SUMPRODUCT(($C$3:$C$190=$C65)*($G65&lt;$G$3:$G$190))+1</f>
        <v>1</v>
      </c>
      <c r="I65" s="15" t="s">
        <v>15</v>
      </c>
      <c r="J65" s="15"/>
    </row>
    <row r="66" s="2" customFormat="1" ht="30" customHeight="1" spans="1:10">
      <c r="A66" s="15">
        <v>64</v>
      </c>
      <c r="B66" s="19" t="s">
        <v>154</v>
      </c>
      <c r="C66" s="16" t="s">
        <v>155</v>
      </c>
      <c r="D66" s="16" t="s">
        <v>158</v>
      </c>
      <c r="E66" s="16" t="s">
        <v>159</v>
      </c>
      <c r="F66" s="17">
        <v>80.1</v>
      </c>
      <c r="G66" s="18">
        <f t="shared" si="3"/>
        <v>79.9</v>
      </c>
      <c r="H66" s="15">
        <f>SUMPRODUCT(($C$3:$C$190=$C66)*($G66&lt;$G$3:$G$190))+1</f>
        <v>2</v>
      </c>
      <c r="I66" s="15"/>
      <c r="J66" s="15"/>
    </row>
    <row r="67" s="2" customFormat="1" ht="30" customHeight="1" spans="1:10">
      <c r="A67" s="15">
        <v>65</v>
      </c>
      <c r="B67" s="19" t="s">
        <v>154</v>
      </c>
      <c r="C67" s="16" t="s">
        <v>155</v>
      </c>
      <c r="D67" s="16" t="s">
        <v>160</v>
      </c>
      <c r="E67" s="16" t="s">
        <v>98</v>
      </c>
      <c r="F67" s="17">
        <v>75.6</v>
      </c>
      <c r="G67" s="18">
        <f t="shared" si="3"/>
        <v>78.7</v>
      </c>
      <c r="H67" s="15">
        <f>SUMPRODUCT(($C$3:$C$190=$C67)*($G67&lt;$G$3:$G$190))+1</f>
        <v>3</v>
      </c>
      <c r="I67" s="15"/>
      <c r="J67" s="15"/>
    </row>
    <row r="68" s="2" customFormat="1" ht="30" customHeight="1" spans="1:10">
      <c r="A68" s="15">
        <v>66</v>
      </c>
      <c r="B68" s="19" t="s">
        <v>154</v>
      </c>
      <c r="C68" s="16" t="s">
        <v>155</v>
      </c>
      <c r="D68" s="16" t="s">
        <v>161</v>
      </c>
      <c r="E68" s="16" t="s">
        <v>162</v>
      </c>
      <c r="F68" s="17">
        <v>76.6</v>
      </c>
      <c r="G68" s="18">
        <f t="shared" si="3"/>
        <v>77.6</v>
      </c>
      <c r="H68" s="15">
        <f>SUMPRODUCT(($C$3:$C$190=$C68)*($G68&lt;$G$3:$G$190))+1</f>
        <v>4</v>
      </c>
      <c r="I68" s="15"/>
      <c r="J68" s="15"/>
    </row>
    <row r="69" s="2" customFormat="1" ht="30" customHeight="1" spans="1:10">
      <c r="A69" s="15">
        <v>67</v>
      </c>
      <c r="B69" s="19" t="s">
        <v>154</v>
      </c>
      <c r="C69" s="16" t="s">
        <v>155</v>
      </c>
      <c r="D69" s="16" t="s">
        <v>163</v>
      </c>
      <c r="E69" s="16" t="s">
        <v>131</v>
      </c>
      <c r="F69" s="17">
        <v>69.3</v>
      </c>
      <c r="G69" s="18">
        <f t="shared" si="3"/>
        <v>71.9</v>
      </c>
      <c r="H69" s="15">
        <f>SUMPRODUCT(($C$3:$C$190=$C69)*($G69&lt;$G$3:$G$190))+1</f>
        <v>5</v>
      </c>
      <c r="I69" s="15"/>
      <c r="J69" s="15"/>
    </row>
    <row r="70" s="2" customFormat="1" ht="40" customHeight="1" spans="1:10">
      <c r="A70" s="15">
        <v>68</v>
      </c>
      <c r="B70" s="19" t="s">
        <v>164</v>
      </c>
      <c r="C70" s="16" t="s">
        <v>165</v>
      </c>
      <c r="D70" s="16" t="s">
        <v>166</v>
      </c>
      <c r="E70" s="16" t="s">
        <v>167</v>
      </c>
      <c r="F70" s="17">
        <v>81.3</v>
      </c>
      <c r="G70" s="18">
        <f t="shared" si="3"/>
        <v>81.35</v>
      </c>
      <c r="H70" s="15">
        <f>SUMPRODUCT(($C$3:$C$190=$C70)*($G70&lt;$G$3:$G$190))+1</f>
        <v>1</v>
      </c>
      <c r="I70" s="15" t="s">
        <v>15</v>
      </c>
      <c r="J70" s="15"/>
    </row>
    <row r="71" s="2" customFormat="1" ht="40" customHeight="1" spans="1:10">
      <c r="A71" s="15">
        <v>69</v>
      </c>
      <c r="B71" s="19" t="s">
        <v>164</v>
      </c>
      <c r="C71" s="16" t="s">
        <v>165</v>
      </c>
      <c r="D71" s="16" t="s">
        <v>168</v>
      </c>
      <c r="E71" s="16" t="s">
        <v>169</v>
      </c>
      <c r="F71" s="17">
        <v>79.7</v>
      </c>
      <c r="G71" s="18">
        <f t="shared" si="3"/>
        <v>76.9</v>
      </c>
      <c r="H71" s="15">
        <f>SUMPRODUCT(($C$3:$C$190=$C71)*($G71&lt;$G$3:$G$190))+1</f>
        <v>2</v>
      </c>
      <c r="I71" s="15"/>
      <c r="J71" s="15"/>
    </row>
    <row r="72" s="2" customFormat="1" ht="40" customHeight="1" spans="1:10">
      <c r="A72" s="15">
        <v>70</v>
      </c>
      <c r="B72" s="19" t="s">
        <v>164</v>
      </c>
      <c r="C72" s="16" t="s">
        <v>165</v>
      </c>
      <c r="D72" s="16" t="s">
        <v>170</v>
      </c>
      <c r="E72" s="16" t="s">
        <v>146</v>
      </c>
      <c r="F72" s="17">
        <v>74.1</v>
      </c>
      <c r="G72" s="18">
        <f t="shared" si="3"/>
        <v>75.35</v>
      </c>
      <c r="H72" s="15">
        <f>SUMPRODUCT(($C$3:$C$190=$C72)*($G72&lt;$G$3:$G$190))+1</f>
        <v>3</v>
      </c>
      <c r="I72" s="15"/>
      <c r="J72" s="15"/>
    </row>
    <row r="73" s="2" customFormat="1" ht="40" customHeight="1" spans="1:10">
      <c r="A73" s="15">
        <v>71</v>
      </c>
      <c r="B73" s="19" t="s">
        <v>164</v>
      </c>
      <c r="C73" s="16" t="s">
        <v>165</v>
      </c>
      <c r="D73" s="16" t="s">
        <v>171</v>
      </c>
      <c r="E73" s="16" t="s">
        <v>172</v>
      </c>
      <c r="F73" s="17">
        <v>74.9</v>
      </c>
      <c r="G73" s="18">
        <f t="shared" si="3"/>
        <v>75.2</v>
      </c>
      <c r="H73" s="15">
        <f>SUMPRODUCT(($C$3:$C$190=$C73)*($G73&lt;$G$3:$G$190))+1</f>
        <v>4</v>
      </c>
      <c r="I73" s="15"/>
      <c r="J73" s="15"/>
    </row>
    <row r="74" s="2" customFormat="1" ht="40" customHeight="1" spans="1:10">
      <c r="A74" s="15">
        <v>72</v>
      </c>
      <c r="B74" s="19" t="s">
        <v>164</v>
      </c>
      <c r="C74" s="16" t="s">
        <v>165</v>
      </c>
      <c r="D74" s="16" t="s">
        <v>173</v>
      </c>
      <c r="E74" s="16" t="s">
        <v>141</v>
      </c>
      <c r="F74" s="17">
        <v>69.5</v>
      </c>
      <c r="G74" s="18">
        <f t="shared" si="3"/>
        <v>71.6</v>
      </c>
      <c r="H74" s="15">
        <f>SUMPRODUCT(($C$3:$C$190=$C74)*($G74&lt;$G$3:$G$190))+1</f>
        <v>5</v>
      </c>
      <c r="I74" s="15"/>
      <c r="J74" s="15"/>
    </row>
    <row r="75" s="2" customFormat="1" ht="30" customHeight="1" spans="1:10">
      <c r="A75" s="15">
        <v>73</v>
      </c>
      <c r="B75" s="19" t="s">
        <v>174</v>
      </c>
      <c r="C75" s="16" t="s">
        <v>175</v>
      </c>
      <c r="D75" s="16" t="s">
        <v>176</v>
      </c>
      <c r="E75" s="16" t="s">
        <v>93</v>
      </c>
      <c r="F75" s="17">
        <v>77.9</v>
      </c>
      <c r="G75" s="18">
        <f t="shared" si="3"/>
        <v>79</v>
      </c>
      <c r="H75" s="15">
        <f>SUMPRODUCT(($C$3:$C$190=$C75)*($G75&lt;$G$3:$G$190))+1</f>
        <v>1</v>
      </c>
      <c r="I75" s="15" t="s">
        <v>15</v>
      </c>
      <c r="J75" s="15"/>
    </row>
    <row r="76" s="2" customFormat="1" ht="30" customHeight="1" spans="1:10">
      <c r="A76" s="15">
        <v>74</v>
      </c>
      <c r="B76" s="19" t="s">
        <v>174</v>
      </c>
      <c r="C76" s="16" t="s">
        <v>175</v>
      </c>
      <c r="D76" s="16" t="s">
        <v>177</v>
      </c>
      <c r="E76" s="16" t="s">
        <v>178</v>
      </c>
      <c r="F76" s="17">
        <v>77</v>
      </c>
      <c r="G76" s="18">
        <f t="shared" si="3"/>
        <v>74.25</v>
      </c>
      <c r="H76" s="15">
        <f>SUMPRODUCT(($C$3:$C$190=$C76)*($G76&lt;$G$3:$G$190))+1</f>
        <v>2</v>
      </c>
      <c r="I76" s="15"/>
      <c r="J76" s="15"/>
    </row>
    <row r="77" s="2" customFormat="1" ht="30" customHeight="1" spans="1:10">
      <c r="A77" s="15">
        <v>75</v>
      </c>
      <c r="B77" s="19" t="s">
        <v>174</v>
      </c>
      <c r="C77" s="16" t="s">
        <v>175</v>
      </c>
      <c r="D77" s="16" t="s">
        <v>179</v>
      </c>
      <c r="E77" s="16" t="s">
        <v>178</v>
      </c>
      <c r="F77" s="17">
        <v>68.6</v>
      </c>
      <c r="G77" s="18">
        <f t="shared" si="3"/>
        <v>70.05</v>
      </c>
      <c r="H77" s="15">
        <f>SUMPRODUCT(($C$3:$C$190=$C77)*($G77&lt;$G$3:$G$190))+1</f>
        <v>3</v>
      </c>
      <c r="I77" s="15"/>
      <c r="J77" s="15"/>
    </row>
    <row r="78" s="2" customFormat="1" ht="30" customHeight="1" spans="1:10">
      <c r="A78" s="15">
        <v>76</v>
      </c>
      <c r="B78" s="19" t="s">
        <v>174</v>
      </c>
      <c r="C78" s="16" t="s">
        <v>175</v>
      </c>
      <c r="D78" s="16" t="s">
        <v>180</v>
      </c>
      <c r="E78" s="16" t="s">
        <v>181</v>
      </c>
      <c r="F78" s="17">
        <v>67.6</v>
      </c>
      <c r="G78" s="18">
        <f t="shared" si="3"/>
        <v>69.7</v>
      </c>
      <c r="H78" s="15">
        <f>SUMPRODUCT(($C$3:$C$190=$C78)*($G78&lt;$G$3:$G$190))+1</f>
        <v>4</v>
      </c>
      <c r="I78" s="15"/>
      <c r="J78" s="15"/>
    </row>
    <row r="79" s="2" customFormat="1" ht="30" customHeight="1" spans="1:10">
      <c r="A79" s="15">
        <v>77</v>
      </c>
      <c r="B79" s="19" t="s">
        <v>174</v>
      </c>
      <c r="C79" s="16" t="s">
        <v>175</v>
      </c>
      <c r="D79" s="16" t="s">
        <v>182</v>
      </c>
      <c r="E79" s="16" t="s">
        <v>183</v>
      </c>
      <c r="F79" s="17"/>
      <c r="G79" s="18"/>
      <c r="H79" s="15">
        <f>SUMPRODUCT(($C$3:$C$190=$C79)*($G79&lt;$G$3:$G$190))+1</f>
        <v>5</v>
      </c>
      <c r="I79" s="15"/>
      <c r="J79" s="15" t="s">
        <v>24</v>
      </c>
    </row>
    <row r="80" s="2" customFormat="1" ht="30" customHeight="1" spans="1:10">
      <c r="A80" s="15">
        <v>78</v>
      </c>
      <c r="B80" s="19" t="s">
        <v>174</v>
      </c>
      <c r="C80" s="16" t="s">
        <v>184</v>
      </c>
      <c r="D80" s="16" t="s">
        <v>185</v>
      </c>
      <c r="E80" s="16" t="s">
        <v>91</v>
      </c>
      <c r="F80" s="17">
        <v>78</v>
      </c>
      <c r="G80" s="18">
        <f t="shared" ref="G80:G119" si="4">E80*0.5+F80*0.5</f>
        <v>79.4</v>
      </c>
      <c r="H80" s="15">
        <f>SUMPRODUCT(($C$3:$C$190=$C80)*($G80&lt;$G$3:$G$190))+1</f>
        <v>1</v>
      </c>
      <c r="I80" s="15" t="s">
        <v>15</v>
      </c>
      <c r="J80" s="15"/>
    </row>
    <row r="81" s="2" customFormat="1" ht="30" customHeight="1" spans="1:10">
      <c r="A81" s="15">
        <v>79</v>
      </c>
      <c r="B81" s="19" t="s">
        <v>174</v>
      </c>
      <c r="C81" s="16" t="s">
        <v>184</v>
      </c>
      <c r="D81" s="16" t="s">
        <v>186</v>
      </c>
      <c r="E81" s="16" t="s">
        <v>187</v>
      </c>
      <c r="F81" s="17">
        <v>82.1</v>
      </c>
      <c r="G81" s="18">
        <f t="shared" si="4"/>
        <v>79.25</v>
      </c>
      <c r="H81" s="15">
        <f>SUMPRODUCT(($C$3:$C$190=$C81)*($G81&lt;$G$3:$G$190))+1</f>
        <v>2</v>
      </c>
      <c r="I81" s="15"/>
      <c r="J81" s="15"/>
    </row>
    <row r="82" s="2" customFormat="1" ht="30" customHeight="1" spans="1:10">
      <c r="A82" s="15">
        <v>80</v>
      </c>
      <c r="B82" s="19" t="s">
        <v>174</v>
      </c>
      <c r="C82" s="16" t="s">
        <v>184</v>
      </c>
      <c r="D82" s="16" t="s">
        <v>188</v>
      </c>
      <c r="E82" s="16" t="s">
        <v>30</v>
      </c>
      <c r="F82" s="17">
        <v>75.9</v>
      </c>
      <c r="G82" s="18">
        <f t="shared" si="4"/>
        <v>77.4</v>
      </c>
      <c r="H82" s="15">
        <f>SUMPRODUCT(($C$3:$C$190=$C82)*($G82&lt;$G$3:$G$190))+1</f>
        <v>3</v>
      </c>
      <c r="I82" s="15"/>
      <c r="J82" s="15"/>
    </row>
    <row r="83" s="2" customFormat="1" ht="30" customHeight="1" spans="1:10">
      <c r="A83" s="15">
        <v>81</v>
      </c>
      <c r="B83" s="19" t="s">
        <v>174</v>
      </c>
      <c r="C83" s="16" t="s">
        <v>184</v>
      </c>
      <c r="D83" s="16" t="s">
        <v>189</v>
      </c>
      <c r="E83" s="16" t="s">
        <v>187</v>
      </c>
      <c r="F83" s="17">
        <v>78.1</v>
      </c>
      <c r="G83" s="18">
        <f t="shared" si="4"/>
        <v>77.25</v>
      </c>
      <c r="H83" s="15">
        <f>SUMPRODUCT(($C$3:$C$190=$C83)*($G83&lt;$G$3:$G$190))+1</f>
        <v>4</v>
      </c>
      <c r="I83" s="15"/>
      <c r="J83" s="15"/>
    </row>
    <row r="84" s="2" customFormat="1" ht="30" customHeight="1" spans="1:10">
      <c r="A84" s="15">
        <v>82</v>
      </c>
      <c r="B84" s="16" t="s">
        <v>190</v>
      </c>
      <c r="C84" s="16" t="s">
        <v>191</v>
      </c>
      <c r="D84" s="16" t="s">
        <v>192</v>
      </c>
      <c r="E84" s="16" t="s">
        <v>28</v>
      </c>
      <c r="F84" s="17">
        <v>77.2</v>
      </c>
      <c r="G84" s="18">
        <f t="shared" si="4"/>
        <v>81.4</v>
      </c>
      <c r="H84" s="15">
        <f>SUMPRODUCT(($C$3:$C$190=$C84)*($G84&lt;$G$3:$G$190))+1</f>
        <v>1</v>
      </c>
      <c r="I84" s="15" t="s">
        <v>15</v>
      </c>
      <c r="J84" s="15"/>
    </row>
    <row r="85" s="2" customFormat="1" ht="30" customHeight="1" spans="1:10">
      <c r="A85" s="15">
        <v>83</v>
      </c>
      <c r="B85" s="16" t="s">
        <v>190</v>
      </c>
      <c r="C85" s="16" t="s">
        <v>191</v>
      </c>
      <c r="D85" s="16" t="s">
        <v>193</v>
      </c>
      <c r="E85" s="16" t="s">
        <v>194</v>
      </c>
      <c r="F85" s="17">
        <v>80.5</v>
      </c>
      <c r="G85" s="18">
        <f t="shared" si="4"/>
        <v>80.4</v>
      </c>
      <c r="H85" s="15">
        <f>SUMPRODUCT(($C$3:$C$190=$C85)*($G85&lt;$G$3:$G$190))+1</f>
        <v>2</v>
      </c>
      <c r="I85" s="15" t="s">
        <v>15</v>
      </c>
      <c r="J85" s="15"/>
    </row>
    <row r="86" s="2" customFormat="1" ht="30" customHeight="1" spans="1:10">
      <c r="A86" s="15">
        <v>84</v>
      </c>
      <c r="B86" s="16" t="s">
        <v>190</v>
      </c>
      <c r="C86" s="16" t="s">
        <v>191</v>
      </c>
      <c r="D86" s="16" t="s">
        <v>195</v>
      </c>
      <c r="E86" s="16" t="s">
        <v>30</v>
      </c>
      <c r="F86" s="17">
        <v>81.1</v>
      </c>
      <c r="G86" s="18">
        <f t="shared" si="4"/>
        <v>80</v>
      </c>
      <c r="H86" s="15">
        <f>SUMPRODUCT(($C$3:$C$190=$C86)*($G86&lt;$G$3:$G$190))+1</f>
        <v>3</v>
      </c>
      <c r="I86" s="15"/>
      <c r="J86" s="15"/>
    </row>
    <row r="87" s="2" customFormat="1" ht="30" customHeight="1" spans="1:10">
      <c r="A87" s="15">
        <v>85</v>
      </c>
      <c r="B87" s="16" t="s">
        <v>190</v>
      </c>
      <c r="C87" s="16" t="s">
        <v>191</v>
      </c>
      <c r="D87" s="16" t="s">
        <v>196</v>
      </c>
      <c r="E87" s="16" t="s">
        <v>197</v>
      </c>
      <c r="F87" s="17">
        <v>73.6</v>
      </c>
      <c r="G87" s="18">
        <f t="shared" si="4"/>
        <v>79.25</v>
      </c>
      <c r="H87" s="15">
        <f>SUMPRODUCT(($C$3:$C$190=$C87)*($G87&lt;$G$3:$G$190))+1</f>
        <v>4</v>
      </c>
      <c r="I87" s="15"/>
      <c r="J87" s="15"/>
    </row>
    <row r="88" s="2" customFormat="1" ht="30" customHeight="1" spans="1:10">
      <c r="A88" s="15">
        <v>86</v>
      </c>
      <c r="B88" s="16" t="s">
        <v>190</v>
      </c>
      <c r="C88" s="16" t="s">
        <v>191</v>
      </c>
      <c r="D88" s="16" t="s">
        <v>198</v>
      </c>
      <c r="E88" s="16" t="s">
        <v>199</v>
      </c>
      <c r="F88" s="17">
        <v>75.8</v>
      </c>
      <c r="G88" s="18">
        <f t="shared" si="4"/>
        <v>76.5</v>
      </c>
      <c r="H88" s="15">
        <f>SUMPRODUCT(($C$3:$C$190=$C88)*($G88&lt;$G$3:$G$190))+1</f>
        <v>5</v>
      </c>
      <c r="I88" s="15"/>
      <c r="J88" s="15"/>
    </row>
    <row r="89" s="2" customFormat="1" ht="30" customHeight="1" spans="1:10">
      <c r="A89" s="15">
        <v>87</v>
      </c>
      <c r="B89" s="16" t="s">
        <v>190</v>
      </c>
      <c r="C89" s="16" t="s">
        <v>191</v>
      </c>
      <c r="D89" s="16" t="s">
        <v>200</v>
      </c>
      <c r="E89" s="16" t="s">
        <v>14</v>
      </c>
      <c r="F89" s="17">
        <v>69.7</v>
      </c>
      <c r="G89" s="18">
        <f t="shared" si="4"/>
        <v>76.15</v>
      </c>
      <c r="H89" s="15">
        <f>SUMPRODUCT(($C$3:$C$190=$C89)*($G89&lt;$G$3:$G$190))+1</f>
        <v>6</v>
      </c>
      <c r="I89" s="15"/>
      <c r="J89" s="15"/>
    </row>
    <row r="90" s="2" customFormat="1" ht="30" customHeight="1" spans="1:10">
      <c r="A90" s="15">
        <v>88</v>
      </c>
      <c r="B90" s="16" t="s">
        <v>190</v>
      </c>
      <c r="C90" s="16" t="s">
        <v>191</v>
      </c>
      <c r="D90" s="16" t="s">
        <v>201</v>
      </c>
      <c r="E90" s="16" t="s">
        <v>202</v>
      </c>
      <c r="F90" s="17">
        <v>66.4</v>
      </c>
      <c r="G90" s="18">
        <f t="shared" si="4"/>
        <v>75.35</v>
      </c>
      <c r="H90" s="15">
        <f>SUMPRODUCT(($C$3:$C$190=$C90)*($G90&lt;$G$3:$G$190))+1</f>
        <v>7</v>
      </c>
      <c r="I90" s="15"/>
      <c r="J90" s="15"/>
    </row>
    <row r="91" s="2" customFormat="1" ht="30" customHeight="1" spans="1:10">
      <c r="A91" s="15">
        <v>89</v>
      </c>
      <c r="B91" s="16" t="s">
        <v>190</v>
      </c>
      <c r="C91" s="16" t="s">
        <v>191</v>
      </c>
      <c r="D91" s="16" t="s">
        <v>203</v>
      </c>
      <c r="E91" s="16" t="s">
        <v>204</v>
      </c>
      <c r="F91" s="17">
        <v>69.7</v>
      </c>
      <c r="G91" s="18">
        <f t="shared" si="4"/>
        <v>74.05</v>
      </c>
      <c r="H91" s="15">
        <f>SUMPRODUCT(($C$3:$C$190=$C91)*($G91&lt;$G$3:$G$190))+1</f>
        <v>8</v>
      </c>
      <c r="I91" s="15"/>
      <c r="J91" s="15"/>
    </row>
    <row r="92" s="2" customFormat="1" ht="30" customHeight="1" spans="1:10">
      <c r="A92" s="15">
        <v>90</v>
      </c>
      <c r="B92" s="16" t="s">
        <v>190</v>
      </c>
      <c r="C92" s="16" t="s">
        <v>191</v>
      </c>
      <c r="D92" s="16" t="s">
        <v>205</v>
      </c>
      <c r="E92" s="16" t="s">
        <v>206</v>
      </c>
      <c r="F92" s="17">
        <v>67.7</v>
      </c>
      <c r="G92" s="18">
        <f t="shared" si="4"/>
        <v>73.75</v>
      </c>
      <c r="H92" s="15">
        <f>SUMPRODUCT(($C$3:$C$190=$C92)*($G92&lt;$G$3:$G$190))+1</f>
        <v>9</v>
      </c>
      <c r="I92" s="15"/>
      <c r="J92" s="15"/>
    </row>
    <row r="93" s="2" customFormat="1" ht="30" customHeight="1" spans="1:10">
      <c r="A93" s="15">
        <v>91</v>
      </c>
      <c r="B93" s="16" t="s">
        <v>190</v>
      </c>
      <c r="C93" s="16" t="s">
        <v>191</v>
      </c>
      <c r="D93" s="16" t="s">
        <v>207</v>
      </c>
      <c r="E93" s="16" t="s">
        <v>93</v>
      </c>
      <c r="F93" s="17">
        <v>63.2</v>
      </c>
      <c r="G93" s="18">
        <f t="shared" si="4"/>
        <v>71.65</v>
      </c>
      <c r="H93" s="15">
        <f>SUMPRODUCT(($C$3:$C$190=$C93)*($G93&lt;$G$3:$G$190))+1</f>
        <v>10</v>
      </c>
      <c r="I93" s="15"/>
      <c r="J93" s="15"/>
    </row>
    <row r="94" s="2" customFormat="1" ht="30" customHeight="1" spans="1:10">
      <c r="A94" s="15">
        <v>92</v>
      </c>
      <c r="B94" s="16" t="s">
        <v>208</v>
      </c>
      <c r="C94" s="16" t="s">
        <v>209</v>
      </c>
      <c r="D94" s="16" t="s">
        <v>210</v>
      </c>
      <c r="E94" s="16" t="s">
        <v>211</v>
      </c>
      <c r="F94" s="17">
        <v>75</v>
      </c>
      <c r="G94" s="18">
        <f t="shared" si="4"/>
        <v>71.3</v>
      </c>
      <c r="H94" s="15">
        <f t="shared" ref="H94:H119" si="5">SUMPRODUCT(($C$3:$C$190=$C94)*($G94&lt;$G$3:$G$190))+1</f>
        <v>1</v>
      </c>
      <c r="I94" s="15" t="s">
        <v>15</v>
      </c>
      <c r="J94" s="15"/>
    </row>
    <row r="95" s="2" customFormat="1" ht="30" customHeight="1" spans="1:10">
      <c r="A95" s="15">
        <v>93</v>
      </c>
      <c r="B95" s="16" t="s">
        <v>208</v>
      </c>
      <c r="C95" s="16" t="s">
        <v>209</v>
      </c>
      <c r="D95" s="16" t="s">
        <v>212</v>
      </c>
      <c r="E95" s="16" t="s">
        <v>69</v>
      </c>
      <c r="F95" s="17">
        <v>58.1</v>
      </c>
      <c r="G95" s="18"/>
      <c r="H95" s="15">
        <f t="shared" si="5"/>
        <v>2</v>
      </c>
      <c r="I95" s="15"/>
      <c r="J95" s="19" t="s">
        <v>49</v>
      </c>
    </row>
    <row r="96" s="2" customFormat="1" ht="30" customHeight="1" spans="1:10">
      <c r="A96" s="15">
        <v>94</v>
      </c>
      <c r="B96" s="16" t="s">
        <v>208</v>
      </c>
      <c r="C96" s="16" t="s">
        <v>209</v>
      </c>
      <c r="D96" s="16" t="s">
        <v>213</v>
      </c>
      <c r="E96" s="16" t="s">
        <v>214</v>
      </c>
      <c r="F96" s="17">
        <v>54.7</v>
      </c>
      <c r="G96" s="18"/>
      <c r="H96" s="15">
        <f t="shared" si="5"/>
        <v>2</v>
      </c>
      <c r="I96" s="15"/>
      <c r="J96" s="19" t="s">
        <v>49</v>
      </c>
    </row>
    <row r="97" s="2" customFormat="1" ht="30" customHeight="1" spans="1:10">
      <c r="A97" s="15">
        <v>95</v>
      </c>
      <c r="B97" s="16" t="s">
        <v>208</v>
      </c>
      <c r="C97" s="16" t="s">
        <v>209</v>
      </c>
      <c r="D97" s="16" t="s">
        <v>215</v>
      </c>
      <c r="E97" s="16" t="s">
        <v>216</v>
      </c>
      <c r="F97" s="17">
        <v>26.1</v>
      </c>
      <c r="G97" s="18"/>
      <c r="H97" s="15">
        <f t="shared" si="5"/>
        <v>2</v>
      </c>
      <c r="I97" s="15"/>
      <c r="J97" s="19" t="s">
        <v>49</v>
      </c>
    </row>
    <row r="98" s="2" customFormat="1" ht="30" customHeight="1" spans="1:10">
      <c r="A98" s="15">
        <v>96</v>
      </c>
      <c r="B98" s="16" t="s">
        <v>208</v>
      </c>
      <c r="C98" s="16" t="s">
        <v>217</v>
      </c>
      <c r="D98" s="16" t="s">
        <v>218</v>
      </c>
      <c r="E98" s="16" t="s">
        <v>219</v>
      </c>
      <c r="F98" s="17">
        <v>69</v>
      </c>
      <c r="G98" s="18">
        <f t="shared" si="4"/>
        <v>63.55</v>
      </c>
      <c r="H98" s="15">
        <f t="shared" si="5"/>
        <v>1</v>
      </c>
      <c r="I98" s="15" t="s">
        <v>15</v>
      </c>
      <c r="J98" s="15"/>
    </row>
    <row r="99" s="2" customFormat="1" ht="30" customHeight="1" spans="1:10">
      <c r="A99" s="15">
        <v>97</v>
      </c>
      <c r="B99" s="16" t="s">
        <v>220</v>
      </c>
      <c r="C99" s="16" t="s">
        <v>221</v>
      </c>
      <c r="D99" s="16" t="s">
        <v>222</v>
      </c>
      <c r="E99" s="16" t="s">
        <v>223</v>
      </c>
      <c r="F99" s="17">
        <v>82.3</v>
      </c>
      <c r="G99" s="18">
        <f t="shared" si="4"/>
        <v>72.6</v>
      </c>
      <c r="H99" s="15">
        <f t="shared" si="5"/>
        <v>1</v>
      </c>
      <c r="I99" s="15" t="s">
        <v>15</v>
      </c>
      <c r="J99" s="15"/>
    </row>
    <row r="100" s="2" customFormat="1" ht="30" customHeight="1" spans="1:10">
      <c r="A100" s="15">
        <v>98</v>
      </c>
      <c r="B100" s="16" t="s">
        <v>220</v>
      </c>
      <c r="C100" s="16" t="s">
        <v>221</v>
      </c>
      <c r="D100" s="16" t="s">
        <v>224</v>
      </c>
      <c r="E100" s="16" t="s">
        <v>223</v>
      </c>
      <c r="F100" s="17">
        <v>52</v>
      </c>
      <c r="G100" s="18"/>
      <c r="H100" s="15">
        <f t="shared" si="5"/>
        <v>2</v>
      </c>
      <c r="I100" s="15"/>
      <c r="J100" s="19" t="s">
        <v>49</v>
      </c>
    </row>
    <row r="101" s="2" customFormat="1" ht="30" customHeight="1" spans="1:10">
      <c r="A101" s="15">
        <v>99</v>
      </c>
      <c r="B101" s="16" t="s">
        <v>220</v>
      </c>
      <c r="C101" s="16" t="s">
        <v>221</v>
      </c>
      <c r="D101" s="16" t="s">
        <v>225</v>
      </c>
      <c r="E101" s="16" t="s">
        <v>226</v>
      </c>
      <c r="F101" s="17">
        <v>48.8</v>
      </c>
      <c r="G101" s="18"/>
      <c r="H101" s="15">
        <f t="shared" si="5"/>
        <v>2</v>
      </c>
      <c r="I101" s="15"/>
      <c r="J101" s="19" t="s">
        <v>49</v>
      </c>
    </row>
    <row r="102" s="2" customFormat="1" ht="30" customHeight="1" spans="1:10">
      <c r="A102" s="15">
        <v>100</v>
      </c>
      <c r="B102" s="16" t="s">
        <v>220</v>
      </c>
      <c r="C102" s="25" t="s">
        <v>221</v>
      </c>
      <c r="D102" s="25" t="s">
        <v>227</v>
      </c>
      <c r="E102" s="16" t="s">
        <v>228</v>
      </c>
      <c r="F102" s="17">
        <v>48.5</v>
      </c>
      <c r="G102" s="18"/>
      <c r="H102" s="15">
        <f t="shared" si="5"/>
        <v>2</v>
      </c>
      <c r="I102" s="15"/>
      <c r="J102" s="19" t="s">
        <v>49</v>
      </c>
    </row>
    <row r="103" s="2" customFormat="1" ht="30" customHeight="1" spans="1:10">
      <c r="A103" s="15">
        <v>101</v>
      </c>
      <c r="B103" s="16" t="s">
        <v>229</v>
      </c>
      <c r="C103" s="16" t="s">
        <v>230</v>
      </c>
      <c r="D103" s="16" t="s">
        <v>231</v>
      </c>
      <c r="E103" s="16" t="s">
        <v>232</v>
      </c>
      <c r="F103" s="17">
        <v>38.4</v>
      </c>
      <c r="G103" s="18"/>
      <c r="H103" s="15">
        <f t="shared" si="5"/>
        <v>1</v>
      </c>
      <c r="I103" s="15"/>
      <c r="J103" s="19" t="s">
        <v>49</v>
      </c>
    </row>
    <row r="104" s="2" customFormat="1" ht="30" customHeight="1" spans="1:10">
      <c r="A104" s="15">
        <v>102</v>
      </c>
      <c r="B104" s="16" t="s">
        <v>229</v>
      </c>
      <c r="C104" s="16" t="s">
        <v>233</v>
      </c>
      <c r="D104" s="16" t="s">
        <v>234</v>
      </c>
      <c r="E104" s="16" t="s">
        <v>235</v>
      </c>
      <c r="F104" s="17">
        <v>69.3</v>
      </c>
      <c r="G104" s="18">
        <f t="shared" si="4"/>
        <v>66.4</v>
      </c>
      <c r="H104" s="15">
        <f t="shared" si="5"/>
        <v>1</v>
      </c>
      <c r="I104" s="15" t="s">
        <v>15</v>
      </c>
      <c r="J104" s="15"/>
    </row>
    <row r="105" s="2" customFormat="1" ht="30" customHeight="1" spans="1:10">
      <c r="A105" s="15">
        <v>103</v>
      </c>
      <c r="B105" s="16" t="s">
        <v>229</v>
      </c>
      <c r="C105" s="16" t="s">
        <v>233</v>
      </c>
      <c r="D105" s="16" t="s">
        <v>236</v>
      </c>
      <c r="E105" s="16" t="s">
        <v>44</v>
      </c>
      <c r="F105" s="17">
        <v>69</v>
      </c>
      <c r="G105" s="18">
        <f t="shared" si="4"/>
        <v>64.2</v>
      </c>
      <c r="H105" s="15">
        <f t="shared" si="5"/>
        <v>2</v>
      </c>
      <c r="I105" s="15"/>
      <c r="J105" s="15"/>
    </row>
    <row r="106" s="2" customFormat="1" ht="30" customHeight="1" spans="1:10">
      <c r="A106" s="15">
        <v>104</v>
      </c>
      <c r="B106" s="16" t="s">
        <v>229</v>
      </c>
      <c r="C106" s="16" t="s">
        <v>233</v>
      </c>
      <c r="D106" s="16" t="s">
        <v>237</v>
      </c>
      <c r="E106" s="16" t="s">
        <v>238</v>
      </c>
      <c r="F106" s="17">
        <v>68.9</v>
      </c>
      <c r="G106" s="18">
        <f t="shared" si="4"/>
        <v>62.65</v>
      </c>
      <c r="H106" s="15">
        <f t="shared" si="5"/>
        <v>3</v>
      </c>
      <c r="I106" s="15"/>
      <c r="J106" s="15"/>
    </row>
    <row r="107" s="2" customFormat="1" ht="30" customHeight="1" spans="1:10">
      <c r="A107" s="15">
        <v>105</v>
      </c>
      <c r="B107" s="16" t="s">
        <v>229</v>
      </c>
      <c r="C107" s="16" t="s">
        <v>239</v>
      </c>
      <c r="D107" s="16" t="s">
        <v>240</v>
      </c>
      <c r="E107" s="16" t="s">
        <v>241</v>
      </c>
      <c r="F107" s="17">
        <v>75.3</v>
      </c>
      <c r="G107" s="18">
        <f t="shared" si="4"/>
        <v>67.95</v>
      </c>
      <c r="H107" s="15">
        <f t="shared" si="5"/>
        <v>1</v>
      </c>
      <c r="I107" s="15" t="s">
        <v>15</v>
      </c>
      <c r="J107" s="15"/>
    </row>
    <row r="108" s="2" customFormat="1" ht="30" customHeight="1" spans="1:10">
      <c r="A108" s="15">
        <v>106</v>
      </c>
      <c r="B108" s="16" t="s">
        <v>229</v>
      </c>
      <c r="C108" s="16" t="s">
        <v>239</v>
      </c>
      <c r="D108" s="16" t="s">
        <v>242</v>
      </c>
      <c r="E108" s="16" t="s">
        <v>243</v>
      </c>
      <c r="F108" s="17">
        <v>69</v>
      </c>
      <c r="G108" s="18">
        <f t="shared" si="4"/>
        <v>64.6</v>
      </c>
      <c r="H108" s="15">
        <f t="shared" si="5"/>
        <v>2</v>
      </c>
      <c r="I108" s="15"/>
      <c r="J108" s="15"/>
    </row>
    <row r="109" s="3" customFormat="1" ht="30" customHeight="1" spans="1:10">
      <c r="A109" s="15">
        <v>107</v>
      </c>
      <c r="B109" s="16" t="s">
        <v>244</v>
      </c>
      <c r="C109" s="16" t="s">
        <v>245</v>
      </c>
      <c r="D109" s="16" t="s">
        <v>246</v>
      </c>
      <c r="E109" s="16" t="s">
        <v>247</v>
      </c>
      <c r="F109" s="21">
        <v>76.3</v>
      </c>
      <c r="G109" s="18">
        <f t="shared" si="4"/>
        <v>67.05</v>
      </c>
      <c r="H109" s="15">
        <f t="shared" si="5"/>
        <v>1</v>
      </c>
      <c r="I109" s="15" t="s">
        <v>15</v>
      </c>
      <c r="J109" s="23"/>
    </row>
    <row r="110" s="3" customFormat="1" ht="30" customHeight="1" spans="1:10">
      <c r="A110" s="15">
        <v>108</v>
      </c>
      <c r="B110" s="16" t="s">
        <v>248</v>
      </c>
      <c r="C110" s="16" t="s">
        <v>249</v>
      </c>
      <c r="D110" s="16" t="s">
        <v>250</v>
      </c>
      <c r="E110" s="16" t="s">
        <v>251</v>
      </c>
      <c r="F110" s="21">
        <v>67.1</v>
      </c>
      <c r="G110" s="18">
        <f t="shared" si="4"/>
        <v>64.85</v>
      </c>
      <c r="H110" s="15">
        <f t="shared" si="5"/>
        <v>1</v>
      </c>
      <c r="I110" s="15" t="s">
        <v>15</v>
      </c>
      <c r="J110" s="23"/>
    </row>
    <row r="111" s="3" customFormat="1" ht="30" customHeight="1" spans="1:10">
      <c r="A111" s="15">
        <v>109</v>
      </c>
      <c r="B111" s="16" t="s">
        <v>252</v>
      </c>
      <c r="C111" s="16" t="s">
        <v>253</v>
      </c>
      <c r="D111" s="16" t="s">
        <v>254</v>
      </c>
      <c r="E111" s="16" t="s">
        <v>255</v>
      </c>
      <c r="F111" s="21">
        <v>75</v>
      </c>
      <c r="G111" s="18">
        <f t="shared" si="4"/>
        <v>76.4</v>
      </c>
      <c r="H111" s="15">
        <f t="shared" si="5"/>
        <v>1</v>
      </c>
      <c r="I111" s="15" t="s">
        <v>15</v>
      </c>
      <c r="J111" s="23"/>
    </row>
    <row r="112" s="3" customFormat="1" ht="30" customHeight="1" spans="1:10">
      <c r="A112" s="15">
        <v>110</v>
      </c>
      <c r="B112" s="16" t="s">
        <v>252</v>
      </c>
      <c r="C112" s="16" t="s">
        <v>253</v>
      </c>
      <c r="D112" s="16" t="s">
        <v>256</v>
      </c>
      <c r="E112" s="16" t="s">
        <v>257</v>
      </c>
      <c r="F112" s="21">
        <v>43.3</v>
      </c>
      <c r="G112" s="18"/>
      <c r="H112" s="15">
        <f t="shared" si="5"/>
        <v>2</v>
      </c>
      <c r="I112" s="24"/>
      <c r="J112" s="19" t="s">
        <v>49</v>
      </c>
    </row>
    <row r="113" s="4" customFormat="1" ht="30" customHeight="1" spans="1:10">
      <c r="A113" s="15">
        <v>111</v>
      </c>
      <c r="B113" s="16" t="s">
        <v>258</v>
      </c>
      <c r="C113" s="16" t="s">
        <v>259</v>
      </c>
      <c r="D113" s="16" t="s">
        <v>260</v>
      </c>
      <c r="E113" s="16" t="s">
        <v>261</v>
      </c>
      <c r="F113" s="21">
        <v>64.8</v>
      </c>
      <c r="G113" s="22">
        <f t="shared" si="4"/>
        <v>59.9</v>
      </c>
      <c r="H113" s="15">
        <f t="shared" si="5"/>
        <v>1</v>
      </c>
      <c r="I113" s="15" t="s">
        <v>15</v>
      </c>
      <c r="J113" s="23"/>
    </row>
    <row r="114" s="4" customFormat="1" ht="30" customHeight="1" spans="1:10">
      <c r="A114" s="15">
        <v>112</v>
      </c>
      <c r="B114" s="16" t="s">
        <v>258</v>
      </c>
      <c r="C114" s="16" t="s">
        <v>262</v>
      </c>
      <c r="D114" s="16" t="s">
        <v>263</v>
      </c>
      <c r="E114" s="16" t="s">
        <v>264</v>
      </c>
      <c r="F114" s="21">
        <v>68.5</v>
      </c>
      <c r="G114" s="22">
        <f t="shared" si="4"/>
        <v>62.75</v>
      </c>
      <c r="H114" s="15">
        <f t="shared" si="5"/>
        <v>1</v>
      </c>
      <c r="I114" s="15" t="s">
        <v>15</v>
      </c>
      <c r="J114" s="23"/>
    </row>
    <row r="115" s="4" customFormat="1" ht="30" customHeight="1" spans="1:10">
      <c r="A115" s="15">
        <v>113</v>
      </c>
      <c r="B115" s="16" t="s">
        <v>265</v>
      </c>
      <c r="C115" s="16" t="s">
        <v>266</v>
      </c>
      <c r="D115" s="16" t="s">
        <v>267</v>
      </c>
      <c r="E115" s="16" t="s">
        <v>268</v>
      </c>
      <c r="F115" s="21">
        <v>47.8</v>
      </c>
      <c r="G115" s="22"/>
      <c r="H115" s="15">
        <f t="shared" si="5"/>
        <v>1</v>
      </c>
      <c r="I115" s="15"/>
      <c r="J115" s="19" t="s">
        <v>49</v>
      </c>
    </row>
    <row r="116" s="3" customFormat="1" ht="30" customHeight="1" spans="1:10">
      <c r="A116" s="15">
        <v>114</v>
      </c>
      <c r="B116" s="16" t="s">
        <v>265</v>
      </c>
      <c r="C116" s="16" t="s">
        <v>269</v>
      </c>
      <c r="D116" s="16" t="s">
        <v>270</v>
      </c>
      <c r="E116" s="16" t="s">
        <v>271</v>
      </c>
      <c r="F116" s="21">
        <v>65.8</v>
      </c>
      <c r="G116" s="18">
        <f t="shared" si="4"/>
        <v>61.45</v>
      </c>
      <c r="H116" s="15">
        <f t="shared" si="5"/>
        <v>1</v>
      </c>
      <c r="I116" s="15" t="s">
        <v>15</v>
      </c>
      <c r="J116" s="23"/>
    </row>
    <row r="117" s="3" customFormat="1" ht="30" customHeight="1" spans="1:10">
      <c r="A117" s="15">
        <v>115</v>
      </c>
      <c r="B117" s="16" t="s">
        <v>265</v>
      </c>
      <c r="C117" s="16" t="s">
        <v>272</v>
      </c>
      <c r="D117" s="16" t="s">
        <v>273</v>
      </c>
      <c r="E117" s="16" t="s">
        <v>264</v>
      </c>
      <c r="F117" s="21">
        <v>71.3</v>
      </c>
      <c r="G117" s="18">
        <f t="shared" si="4"/>
        <v>64.15</v>
      </c>
      <c r="H117" s="15">
        <f t="shared" si="5"/>
        <v>1</v>
      </c>
      <c r="I117" s="15" t="s">
        <v>15</v>
      </c>
      <c r="J117" s="23"/>
    </row>
    <row r="118" s="3" customFormat="1" ht="30" customHeight="1" spans="1:10">
      <c r="A118" s="15">
        <v>116</v>
      </c>
      <c r="B118" s="16" t="s">
        <v>265</v>
      </c>
      <c r="C118" s="16" t="s">
        <v>272</v>
      </c>
      <c r="D118" s="16" t="s">
        <v>274</v>
      </c>
      <c r="E118" s="16" t="s">
        <v>275</v>
      </c>
      <c r="F118" s="21">
        <v>67.7</v>
      </c>
      <c r="G118" s="18">
        <f t="shared" si="4"/>
        <v>63.9</v>
      </c>
      <c r="H118" s="15">
        <f t="shared" si="5"/>
        <v>2</v>
      </c>
      <c r="I118" s="24"/>
      <c r="J118" s="23"/>
    </row>
    <row r="119" s="3" customFormat="1" ht="30" customHeight="1" spans="1:10">
      <c r="A119" s="15">
        <v>117</v>
      </c>
      <c r="B119" s="16" t="s">
        <v>265</v>
      </c>
      <c r="C119" s="16" t="s">
        <v>272</v>
      </c>
      <c r="D119" s="16" t="s">
        <v>276</v>
      </c>
      <c r="E119" s="16" t="s">
        <v>214</v>
      </c>
      <c r="F119" s="21"/>
      <c r="G119" s="18"/>
      <c r="H119" s="15">
        <f t="shared" si="5"/>
        <v>3</v>
      </c>
      <c r="I119" s="24"/>
      <c r="J119" s="23" t="s">
        <v>24</v>
      </c>
    </row>
  </sheetData>
  <mergeCells count="1">
    <mergeCell ref="A1:J1"/>
  </mergeCells>
  <conditionalFormatting sqref="D3:D93">
    <cfRule type="expression" dxfId="0" priority="6">
      <formula>AND(SUMPRODUCT(IFERROR(1*(($D$3:$D$93&amp;"x")=(D3&amp;"x")),0))&gt;1,NOT(ISBLANK(D3)))</formula>
    </cfRule>
  </conditionalFormatting>
  <conditionalFormatting sqref="D94:D119">
    <cfRule type="expression" dxfId="0" priority="2">
      <formula>AND(SUMPRODUCT(IFERROR(1*(($D$94:$D$119&amp;"x")=(D94&amp;"x")),0))&gt;1,NOT(ISBLANK(D94)))</formula>
    </cfRule>
  </conditionalFormatting>
  <conditionalFormatting sqref="D2 D120:D1048576">
    <cfRule type="duplicateValues" dxfId="1" priority="7"/>
    <cfRule type="duplicateValues" dxfId="1" priority="9"/>
    <cfRule type="duplicateValues" dxfId="1" priority="12"/>
    <cfRule type="duplicateValues" dxfId="1" priority="28"/>
    <cfRule type="duplicateValues" dxfId="1" priority="29"/>
  </conditionalFormatting>
  <pageMargins left="0.550694444444444" right="0.354166666666667" top="0.747916666666667" bottom="0.747916666666667" header="0.5" footer="0.5"/>
  <pageSetup paperSize="9"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2022-12-28T03:00:00Z</dcterms:created>
  <dcterms:modified xsi:type="dcterms:W3CDTF">2026-05-18T08:38:03Z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ies>
</file>