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Sheet1!$A$4:$J$107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<sst xmlns="http://schemas.openxmlformats.org/spreadsheetml/2006/main" count="259" uniqueCount="63">
  <si>
    <t>附件：</t>
  </si>
  <si>
    <t>清远市清新区事业单位2026年公开招聘紧缺适用人才
综合成绩及进入体检考察人员名单</t>
  </si>
  <si>
    <t>序号</t>
  </si>
  <si>
    <t>报考单位</t>
  </si>
  <si>
    <t>岗位代码</t>
  </si>
  <si>
    <t>准考证号</t>
  </si>
  <si>
    <t>笔试成绩</t>
  </si>
  <si>
    <t>面试成绩</t>
  </si>
  <si>
    <t>综合成绩</t>
  </si>
  <si>
    <t>排名</t>
  </si>
  <si>
    <t>是否进入体检考察</t>
  </si>
  <si>
    <t>备注</t>
  </si>
  <si>
    <t>清远市清新区委政策研究中心</t>
  </si>
  <si>
    <t>A001</t>
  </si>
  <si>
    <t>是</t>
  </si>
  <si>
    <t>A002</t>
  </si>
  <si>
    <t>清远市清新区经济发展研究中心</t>
  </si>
  <si>
    <t>A003</t>
  </si>
  <si>
    <t>26081500503</t>
  </si>
  <si>
    <t>清远市清新区党建事务中心</t>
  </si>
  <si>
    <t>A004</t>
  </si>
  <si>
    <t>A005</t>
  </si>
  <si>
    <t>清远市清新区新闻中心</t>
  </si>
  <si>
    <t>A006</t>
  </si>
  <si>
    <t>26081501423</t>
  </si>
  <si>
    <t>面试缺考</t>
  </si>
  <si>
    <t>中共清远市清新区委党校</t>
  </si>
  <si>
    <t>A007</t>
  </si>
  <si>
    <t>清远市清新区教育服务中心</t>
  </si>
  <si>
    <t>A008</t>
  </si>
  <si>
    <t>A009</t>
  </si>
  <si>
    <t>A010</t>
  </si>
  <si>
    <t>26081502506</t>
  </si>
  <si>
    <t>26081502424</t>
  </si>
  <si>
    <t>清远市清新区房产交易和城建档案信息中心</t>
  </si>
  <si>
    <t>A011</t>
  </si>
  <si>
    <t>清远市清新区城乡建设测绘队</t>
  </si>
  <si>
    <t>A012</t>
  </si>
  <si>
    <t>清远市清新区供排水处理中心</t>
  </si>
  <si>
    <t>A013</t>
  </si>
  <si>
    <t>清远市清新区水果技术推广中心</t>
  </si>
  <si>
    <t>A014</t>
  </si>
  <si>
    <t>26081503025</t>
  </si>
  <si>
    <t>清远市清新区农产品质量安全监督检测中心</t>
  </si>
  <si>
    <t>A015</t>
  </si>
  <si>
    <t>26081503109</t>
  </si>
  <si>
    <t>清远市清新区应急事务中心</t>
  </si>
  <si>
    <t>A016</t>
  </si>
  <si>
    <t>清远市清新区供销合作社</t>
  </si>
  <si>
    <t>A017</t>
  </si>
  <si>
    <t>面试未达合格分数线</t>
  </si>
  <si>
    <t>清远市清新区代建项目管理中心</t>
  </si>
  <si>
    <t>A018</t>
  </si>
  <si>
    <t>清远市清新区投资评审中心</t>
  </si>
  <si>
    <t>A019</t>
  </si>
  <si>
    <t>清远市清新区土地储备中心</t>
  </si>
  <si>
    <t>A020</t>
  </si>
  <si>
    <t>清远市清新区禾云镇农林水综合服务中心</t>
  </si>
  <si>
    <t>A021</t>
  </si>
  <si>
    <t>清远市清新区浸潭镇农林水综合服务中心</t>
  </si>
  <si>
    <t>A022</t>
  </si>
  <si>
    <t>清远市清新区浸潭镇党群服务中心</t>
  </si>
  <si>
    <t>A023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</si>
</sst>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2" fillId="16" borderId="3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7"/>
  <sheetViews>
    <sheetView tabSelected="1" workbookViewId="0">
      <selection activeCell="M5" sqref="M5"/>
    </sheetView>
  </sheetViews>
  <sheetFormatPr defaultColWidth="9" defaultRowHeight="13.5"/>
  <cols>
    <col min="1" max="1" width="5.25" style="4" customWidth="1"/>
    <col min="2" max="2" width="18.5" style="1" customWidth="1"/>
    <col min="3" max="3" width="9.25" style="1" customWidth="1"/>
    <col min="4" max="4" width="12.625" style="1" customWidth="1"/>
    <col min="5" max="5" width="9.625" style="1" customWidth="1"/>
    <col min="6" max="6" width="8.5" style="5" customWidth="1"/>
    <col min="7" max="7" width="8.75" style="4" customWidth="1"/>
    <col min="8" max="8" width="6.5" style="4" customWidth="1"/>
    <col min="9" max="9" width="7.125" style="4" customWidth="1"/>
    <col min="10" max="10" width="8.375" style="6" customWidth="1"/>
  </cols>
  <sheetData>
    <row r="1" spans="1:2">
      <c r="A1" s="7" t="s">
        <v>0</v>
      </c>
      <c r="B1" s="7"/>
    </row>
    <row r="2" s="1" customFormat="1" ht="51" customHeight="1" spans="1:10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</row>
    <row r="3" s="1" customFormat="1" ht="6" customHeight="1" spans="1:10">
      <c r="A3" s="8"/>
      <c r="B3" s="8"/>
      <c r="C3" s="8"/>
      <c r="D3" s="8"/>
      <c r="E3" s="8"/>
      <c r="F3" s="9"/>
      <c r="G3" s="8"/>
      <c r="H3" s="8"/>
      <c r="I3" s="8"/>
      <c r="J3" s="8"/>
    </row>
    <row r="4" s="2" customFormat="1" ht="48" customHeight="1" spans="1:10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1" t="s">
        <v>7</v>
      </c>
      <c r="G4" s="10" t="s">
        <v>8</v>
      </c>
      <c r="H4" s="10" t="s">
        <v>9</v>
      </c>
      <c r="I4" s="21" t="s">
        <v>10</v>
      </c>
      <c r="J4" s="10" t="s">
        <v>11</v>
      </c>
    </row>
    <row r="5" s="1" customFormat="1" ht="38" customHeight="1" spans="1:10">
      <c r="A5" s="12">
        <v>1</v>
      </c>
      <c r="B5" s="13" t="s">
        <v>12</v>
      </c>
      <c r="C5" s="14" t="s">
        <v>13</v>
      </c>
      <c r="D5" s="15">
        <v>26081500107</v>
      </c>
      <c r="E5" s="16">
        <v>74.24</v>
      </c>
      <c r="F5" s="17">
        <v>81.4</v>
      </c>
      <c r="G5" s="18">
        <f t="shared" ref="G5:G30" si="0">E5*0.5+F5*0.5</f>
        <v>77.82</v>
      </c>
      <c r="H5" s="12">
        <f>SUMPRODUCT(($C$5:$C$150=$C5)*($G5&lt;$G$5:$G$150))+1</f>
        <v>1</v>
      </c>
      <c r="I5" s="12" t="s">
        <v>14</v>
      </c>
      <c r="J5" s="16"/>
    </row>
    <row r="6" s="1" customFormat="1" ht="38" customHeight="1" spans="1:10">
      <c r="A6" s="12">
        <v>2</v>
      </c>
      <c r="B6" s="13" t="s">
        <v>12</v>
      </c>
      <c r="C6" s="14" t="s">
        <v>13</v>
      </c>
      <c r="D6" s="15">
        <v>26081500112</v>
      </c>
      <c r="E6" s="16">
        <v>74.61</v>
      </c>
      <c r="F6" s="17">
        <v>70.6</v>
      </c>
      <c r="G6" s="18">
        <f t="shared" si="0"/>
        <v>72.605</v>
      </c>
      <c r="H6" s="12">
        <f>SUMPRODUCT(($C$5:$C$150=$C6)*($G6&lt;$G$5:$G$150))+1</f>
        <v>2</v>
      </c>
      <c r="I6" s="12"/>
      <c r="J6" s="16"/>
    </row>
    <row r="7" s="1" customFormat="1" ht="38" customHeight="1" spans="1:10">
      <c r="A7" s="12">
        <v>3</v>
      </c>
      <c r="B7" s="13" t="s">
        <v>12</v>
      </c>
      <c r="C7" s="14" t="s">
        <v>13</v>
      </c>
      <c r="D7" s="15">
        <v>26081500101</v>
      </c>
      <c r="E7" s="16">
        <v>68.62</v>
      </c>
      <c r="F7" s="17">
        <v>70.6</v>
      </c>
      <c r="G7" s="18">
        <f t="shared" si="0"/>
        <v>69.61</v>
      </c>
      <c r="H7" s="12">
        <f>SUMPRODUCT(($C$5:$C$150=$C7)*($G7&lt;$G$5:$G$150))+1</f>
        <v>3</v>
      </c>
      <c r="I7" s="12"/>
      <c r="J7" s="16"/>
    </row>
    <row r="8" s="1" customFormat="1" ht="38" customHeight="1" spans="1:10">
      <c r="A8" s="12">
        <v>4</v>
      </c>
      <c r="B8" s="13" t="s">
        <v>12</v>
      </c>
      <c r="C8" s="14" t="s">
        <v>13</v>
      </c>
      <c r="D8" s="15">
        <v>26081500104</v>
      </c>
      <c r="E8" s="16">
        <v>67.74</v>
      </c>
      <c r="F8" s="17">
        <v>68.4</v>
      </c>
      <c r="G8" s="18">
        <f t="shared" si="0"/>
        <v>68.07</v>
      </c>
      <c r="H8" s="12">
        <f>SUMPRODUCT(($C$5:$C$150=$C8)*($G8&lt;$G$5:$G$150))+1</f>
        <v>4</v>
      </c>
      <c r="I8" s="12"/>
      <c r="J8" s="16"/>
    </row>
    <row r="9" s="1" customFormat="1" ht="38" customHeight="1" spans="1:10">
      <c r="A9" s="12">
        <v>5</v>
      </c>
      <c r="B9" s="13" t="s">
        <v>12</v>
      </c>
      <c r="C9" s="14" t="s">
        <v>13</v>
      </c>
      <c r="D9" s="15">
        <v>26081500102</v>
      </c>
      <c r="E9" s="16">
        <v>67.34</v>
      </c>
      <c r="F9" s="17">
        <v>65.8</v>
      </c>
      <c r="G9" s="18">
        <f t="shared" si="0"/>
        <v>66.57</v>
      </c>
      <c r="H9" s="12">
        <f>SUMPRODUCT(($C$5:$C$150=$C9)*($G9&lt;$G$5:$G$150))+1</f>
        <v>5</v>
      </c>
      <c r="I9" s="12"/>
      <c r="J9" s="16"/>
    </row>
    <row r="10" s="1" customFormat="1" ht="38" customHeight="1" spans="1:10">
      <c r="A10" s="12">
        <v>6</v>
      </c>
      <c r="B10" s="13" t="s">
        <v>12</v>
      </c>
      <c r="C10" s="14" t="s">
        <v>15</v>
      </c>
      <c r="D10" s="15">
        <v>26081500213</v>
      </c>
      <c r="E10" s="16">
        <v>80.79</v>
      </c>
      <c r="F10" s="17">
        <v>74.6</v>
      </c>
      <c r="G10" s="18">
        <f t="shared" si="0"/>
        <v>77.695</v>
      </c>
      <c r="H10" s="12">
        <f>SUMPRODUCT(($C$5:$C$150=$C10)*($G10&lt;$G$5:$G$150))+1</f>
        <v>1</v>
      </c>
      <c r="I10" s="12" t="s">
        <v>14</v>
      </c>
      <c r="J10" s="16"/>
    </row>
    <row r="11" s="1" customFormat="1" ht="38" customHeight="1" spans="1:10">
      <c r="A11" s="12">
        <v>7</v>
      </c>
      <c r="B11" s="13" t="s">
        <v>12</v>
      </c>
      <c r="C11" s="14" t="s">
        <v>15</v>
      </c>
      <c r="D11" s="15">
        <v>26081500221</v>
      </c>
      <c r="E11" s="16">
        <v>78.01</v>
      </c>
      <c r="F11" s="17">
        <v>75.2</v>
      </c>
      <c r="G11" s="18">
        <f t="shared" si="0"/>
        <v>76.605</v>
      </c>
      <c r="H11" s="12">
        <f>SUMPRODUCT(($C$5:$C$150=$C11)*($G11&lt;$G$5:$G$150))+1</f>
        <v>2</v>
      </c>
      <c r="I11" s="12"/>
      <c r="J11" s="16"/>
    </row>
    <row r="12" s="1" customFormat="1" ht="38" customHeight="1" spans="1:10">
      <c r="A12" s="12">
        <v>8</v>
      </c>
      <c r="B12" s="13" t="s">
        <v>12</v>
      </c>
      <c r="C12" s="14" t="s">
        <v>15</v>
      </c>
      <c r="D12" s="15">
        <v>26081500321</v>
      </c>
      <c r="E12" s="16">
        <v>81.05</v>
      </c>
      <c r="F12" s="17">
        <v>71.7</v>
      </c>
      <c r="G12" s="18">
        <f t="shared" si="0"/>
        <v>76.375</v>
      </c>
      <c r="H12" s="12">
        <f>SUMPRODUCT(($C$5:$C$150=$C12)*($G12&lt;$G$5:$G$150))+1</f>
        <v>3</v>
      </c>
      <c r="I12" s="12"/>
      <c r="J12" s="16"/>
    </row>
    <row r="13" s="1" customFormat="1" ht="38" customHeight="1" spans="1:10">
      <c r="A13" s="12">
        <v>9</v>
      </c>
      <c r="B13" s="13" t="s">
        <v>12</v>
      </c>
      <c r="C13" s="14" t="s">
        <v>15</v>
      </c>
      <c r="D13" s="15">
        <v>26081500423</v>
      </c>
      <c r="E13" s="16">
        <v>74.84</v>
      </c>
      <c r="F13" s="17">
        <v>75.5</v>
      </c>
      <c r="G13" s="18">
        <f t="shared" si="0"/>
        <v>75.17</v>
      </c>
      <c r="H13" s="12">
        <f>SUMPRODUCT(($C$5:$C$150=$C13)*($G13&lt;$G$5:$G$150))+1</f>
        <v>4</v>
      </c>
      <c r="I13" s="12"/>
      <c r="J13" s="16"/>
    </row>
    <row r="14" s="1" customFormat="1" ht="38" customHeight="1" spans="1:10">
      <c r="A14" s="12">
        <v>10</v>
      </c>
      <c r="B14" s="13" t="s">
        <v>16</v>
      </c>
      <c r="C14" s="14" t="s">
        <v>17</v>
      </c>
      <c r="D14" s="15" t="s">
        <v>18</v>
      </c>
      <c r="E14" s="16">
        <v>79.89</v>
      </c>
      <c r="F14" s="17">
        <v>74</v>
      </c>
      <c r="G14" s="18">
        <f t="shared" si="0"/>
        <v>76.945</v>
      </c>
      <c r="H14" s="12">
        <f>SUMPRODUCT(($C$5:$C$150=$C14)*($G14&lt;$G$5:$G$150))+1</f>
        <v>1</v>
      </c>
      <c r="I14" s="12" t="s">
        <v>14</v>
      </c>
      <c r="J14" s="16"/>
    </row>
    <row r="15" s="1" customFormat="1" ht="38" customHeight="1" spans="1:10">
      <c r="A15" s="12">
        <v>11</v>
      </c>
      <c r="B15" s="13" t="s">
        <v>16</v>
      </c>
      <c r="C15" s="14" t="s">
        <v>17</v>
      </c>
      <c r="D15" s="15">
        <v>26081500506</v>
      </c>
      <c r="E15" s="16">
        <v>71.81</v>
      </c>
      <c r="F15" s="17">
        <v>82</v>
      </c>
      <c r="G15" s="18">
        <f t="shared" si="0"/>
        <v>76.905</v>
      </c>
      <c r="H15" s="12">
        <f>SUMPRODUCT(($C$5:$C$150=$C15)*($G15&lt;$G$5:$G$150))+1</f>
        <v>2</v>
      </c>
      <c r="I15" s="12"/>
      <c r="J15" s="16"/>
    </row>
    <row r="16" s="1" customFormat="1" ht="38" customHeight="1" spans="1:10">
      <c r="A16" s="12">
        <v>12</v>
      </c>
      <c r="B16" s="13" t="s">
        <v>16</v>
      </c>
      <c r="C16" s="14" t="s">
        <v>17</v>
      </c>
      <c r="D16" s="15">
        <v>26081500427</v>
      </c>
      <c r="E16" s="16">
        <v>73.82</v>
      </c>
      <c r="F16" s="17">
        <v>75.5</v>
      </c>
      <c r="G16" s="18">
        <f t="shared" si="0"/>
        <v>74.66</v>
      </c>
      <c r="H16" s="12">
        <f>SUMPRODUCT(($C$5:$C$150=$C16)*($G16&lt;$G$5:$G$150))+1</f>
        <v>3</v>
      </c>
      <c r="I16" s="12"/>
      <c r="J16" s="16"/>
    </row>
    <row r="17" s="1" customFormat="1" ht="38" customHeight="1" spans="1:10">
      <c r="A17" s="12">
        <v>13</v>
      </c>
      <c r="B17" s="13" t="s">
        <v>16</v>
      </c>
      <c r="C17" s="14" t="s">
        <v>17</v>
      </c>
      <c r="D17" s="15">
        <v>26081500514</v>
      </c>
      <c r="E17" s="16">
        <v>75.79</v>
      </c>
      <c r="F17" s="17">
        <v>72.6</v>
      </c>
      <c r="G17" s="18">
        <f t="shared" si="0"/>
        <v>74.195</v>
      </c>
      <c r="H17" s="12">
        <f>SUMPRODUCT(($C$5:$C$150=$C17)*($G17&lt;$G$5:$G$150))+1</f>
        <v>4</v>
      </c>
      <c r="I17" s="12"/>
      <c r="J17" s="16"/>
    </row>
    <row r="18" s="1" customFormat="1" ht="38" customHeight="1" spans="1:10">
      <c r="A18" s="12">
        <v>14</v>
      </c>
      <c r="B18" s="13" t="s">
        <v>16</v>
      </c>
      <c r="C18" s="14" t="s">
        <v>17</v>
      </c>
      <c r="D18" s="15">
        <v>26081500428</v>
      </c>
      <c r="E18" s="16">
        <v>72.81</v>
      </c>
      <c r="F18" s="17">
        <v>75.2</v>
      </c>
      <c r="G18" s="18">
        <f t="shared" si="0"/>
        <v>74.005</v>
      </c>
      <c r="H18" s="12">
        <f>SUMPRODUCT(($C$5:$C$150=$C18)*($G18&lt;$G$5:$G$150))+1</f>
        <v>5</v>
      </c>
      <c r="I18" s="12"/>
      <c r="J18" s="16"/>
    </row>
    <row r="19" s="1" customFormat="1" ht="38" customHeight="1" spans="1:10">
      <c r="A19" s="12">
        <v>15</v>
      </c>
      <c r="B19" s="13" t="s">
        <v>19</v>
      </c>
      <c r="C19" s="14" t="s">
        <v>20</v>
      </c>
      <c r="D19" s="15">
        <v>26081500522</v>
      </c>
      <c r="E19" s="16">
        <v>78.9</v>
      </c>
      <c r="F19" s="17">
        <v>82.9</v>
      </c>
      <c r="G19" s="18">
        <f t="shared" si="0"/>
        <v>80.9</v>
      </c>
      <c r="H19" s="12">
        <f>SUMPRODUCT(($C$5:$C$150=$C19)*($G19&lt;$G$5:$G$150))+1</f>
        <v>1</v>
      </c>
      <c r="I19" s="12" t="s">
        <v>14</v>
      </c>
      <c r="J19" s="16"/>
    </row>
    <row r="20" s="1" customFormat="1" ht="38" customHeight="1" spans="1:10">
      <c r="A20" s="12">
        <v>16</v>
      </c>
      <c r="B20" s="13" t="s">
        <v>19</v>
      </c>
      <c r="C20" s="14" t="s">
        <v>20</v>
      </c>
      <c r="D20" s="15">
        <v>26081500627</v>
      </c>
      <c r="E20" s="16">
        <v>77.36</v>
      </c>
      <c r="F20" s="17">
        <v>77.6</v>
      </c>
      <c r="G20" s="18">
        <f t="shared" si="0"/>
        <v>77.48</v>
      </c>
      <c r="H20" s="12">
        <f>SUMPRODUCT(($C$5:$C$150=$C20)*($G20&lt;$G$5:$G$150))+1</f>
        <v>2</v>
      </c>
      <c r="I20" s="12"/>
      <c r="J20" s="16"/>
    </row>
    <row r="21" s="1" customFormat="1" ht="38" customHeight="1" spans="1:10">
      <c r="A21" s="12">
        <v>17</v>
      </c>
      <c r="B21" s="13" t="s">
        <v>19</v>
      </c>
      <c r="C21" s="14" t="s">
        <v>20</v>
      </c>
      <c r="D21" s="15">
        <v>26081500619</v>
      </c>
      <c r="E21" s="16">
        <v>78.84</v>
      </c>
      <c r="F21" s="17">
        <v>76</v>
      </c>
      <c r="G21" s="18">
        <f t="shared" si="0"/>
        <v>77.42</v>
      </c>
      <c r="H21" s="12">
        <f>SUMPRODUCT(($C$5:$C$150=$C21)*($G21&lt;$G$5:$G$150))+1</f>
        <v>3</v>
      </c>
      <c r="I21" s="12"/>
      <c r="J21" s="16"/>
    </row>
    <row r="22" s="1" customFormat="1" ht="38" customHeight="1" spans="1:10">
      <c r="A22" s="12">
        <v>18</v>
      </c>
      <c r="B22" s="13" t="s">
        <v>19</v>
      </c>
      <c r="C22" s="14" t="s">
        <v>20</v>
      </c>
      <c r="D22" s="15">
        <v>26081500724</v>
      </c>
      <c r="E22" s="16">
        <v>78.13</v>
      </c>
      <c r="F22" s="17">
        <v>73.7</v>
      </c>
      <c r="G22" s="18">
        <f t="shared" si="0"/>
        <v>75.915</v>
      </c>
      <c r="H22" s="12">
        <f>SUMPRODUCT(($C$5:$C$150=$C22)*($G22&lt;$G$5:$G$150))+1</f>
        <v>4</v>
      </c>
      <c r="I22" s="12"/>
      <c r="J22" s="16"/>
    </row>
    <row r="23" s="1" customFormat="1" ht="38" customHeight="1" spans="1:10">
      <c r="A23" s="12">
        <v>19</v>
      </c>
      <c r="B23" s="13" t="s">
        <v>19</v>
      </c>
      <c r="C23" s="14" t="s">
        <v>20</v>
      </c>
      <c r="D23" s="15">
        <v>26081500526</v>
      </c>
      <c r="E23" s="16">
        <v>78.45</v>
      </c>
      <c r="F23" s="17">
        <v>67</v>
      </c>
      <c r="G23" s="18">
        <f t="shared" si="0"/>
        <v>72.725</v>
      </c>
      <c r="H23" s="12">
        <f>SUMPRODUCT(($C$5:$C$150=$C23)*($G23&lt;$G$5:$G$150))+1</f>
        <v>5</v>
      </c>
      <c r="I23" s="12"/>
      <c r="J23" s="16"/>
    </row>
    <row r="24" s="1" customFormat="1" ht="38" customHeight="1" spans="1:10">
      <c r="A24" s="12">
        <v>20</v>
      </c>
      <c r="B24" s="13" t="s">
        <v>19</v>
      </c>
      <c r="C24" s="14" t="s">
        <v>21</v>
      </c>
      <c r="D24" s="15">
        <v>26081501109</v>
      </c>
      <c r="E24" s="16">
        <v>78.54</v>
      </c>
      <c r="F24" s="17">
        <v>83</v>
      </c>
      <c r="G24" s="18">
        <f t="shared" si="0"/>
        <v>80.77</v>
      </c>
      <c r="H24" s="12">
        <f>SUMPRODUCT(($C$5:$C$150=$C24)*($G24&lt;$G$5:$G$150))+1</f>
        <v>1</v>
      </c>
      <c r="I24" s="12" t="s">
        <v>14</v>
      </c>
      <c r="J24" s="16"/>
    </row>
    <row r="25" s="1" customFormat="1" ht="38" customHeight="1" spans="1:10">
      <c r="A25" s="12">
        <v>21</v>
      </c>
      <c r="B25" s="13" t="s">
        <v>19</v>
      </c>
      <c r="C25" s="14" t="s">
        <v>21</v>
      </c>
      <c r="D25" s="15">
        <v>26081501213</v>
      </c>
      <c r="E25" s="16">
        <v>80.13</v>
      </c>
      <c r="F25" s="17">
        <v>75.5</v>
      </c>
      <c r="G25" s="18">
        <f t="shared" si="0"/>
        <v>77.815</v>
      </c>
      <c r="H25" s="12">
        <f>SUMPRODUCT(($C$5:$C$150=$C25)*($G25&lt;$G$5:$G$150))+1</f>
        <v>2</v>
      </c>
      <c r="I25" s="12"/>
      <c r="J25" s="16"/>
    </row>
    <row r="26" s="1" customFormat="1" ht="38" customHeight="1" spans="1:10">
      <c r="A26" s="12">
        <v>22</v>
      </c>
      <c r="B26" s="13" t="s">
        <v>19</v>
      </c>
      <c r="C26" s="14" t="s">
        <v>21</v>
      </c>
      <c r="D26" s="15">
        <v>26081501023</v>
      </c>
      <c r="E26" s="16">
        <v>79.39</v>
      </c>
      <c r="F26" s="17">
        <v>71.2</v>
      </c>
      <c r="G26" s="18">
        <f t="shared" si="0"/>
        <v>75.295</v>
      </c>
      <c r="H26" s="12">
        <f>SUMPRODUCT(($C$5:$C$150=$C26)*($G26&lt;$G$5:$G$150))+1</f>
        <v>3</v>
      </c>
      <c r="I26" s="12"/>
      <c r="J26" s="16"/>
    </row>
    <row r="27" s="1" customFormat="1" ht="38" customHeight="1" spans="1:10">
      <c r="A27" s="12">
        <v>23</v>
      </c>
      <c r="B27" s="13" t="s">
        <v>19</v>
      </c>
      <c r="C27" s="14" t="s">
        <v>21</v>
      </c>
      <c r="D27" s="15">
        <v>26081501009</v>
      </c>
      <c r="E27" s="16">
        <v>79.76</v>
      </c>
      <c r="F27" s="17">
        <v>68.2</v>
      </c>
      <c r="G27" s="18">
        <f t="shared" si="0"/>
        <v>73.98</v>
      </c>
      <c r="H27" s="12">
        <f>SUMPRODUCT(($C$5:$C$150=$C27)*($G27&lt;$G$5:$G$150))+1</f>
        <v>4</v>
      </c>
      <c r="I27" s="12"/>
      <c r="J27" s="16"/>
    </row>
    <row r="28" s="1" customFormat="1" ht="38" customHeight="1" spans="1:10">
      <c r="A28" s="12">
        <v>24</v>
      </c>
      <c r="B28" s="13" t="s">
        <v>22</v>
      </c>
      <c r="C28" s="14" t="s">
        <v>23</v>
      </c>
      <c r="D28" s="15">
        <v>26081501606</v>
      </c>
      <c r="E28" s="16">
        <v>80.67</v>
      </c>
      <c r="F28" s="17">
        <v>81.5</v>
      </c>
      <c r="G28" s="18">
        <f t="shared" si="0"/>
        <v>81.085</v>
      </c>
      <c r="H28" s="12">
        <f>SUMPRODUCT(($C$5:$C$150=$C28)*($G28&lt;$G$5:$G$150))+1</f>
        <v>1</v>
      </c>
      <c r="I28" s="12" t="s">
        <v>14</v>
      </c>
      <c r="J28" s="16"/>
    </row>
    <row r="29" s="1" customFormat="1" ht="38" customHeight="1" spans="1:10">
      <c r="A29" s="12">
        <v>25</v>
      </c>
      <c r="B29" s="13" t="s">
        <v>22</v>
      </c>
      <c r="C29" s="14" t="s">
        <v>23</v>
      </c>
      <c r="D29" s="15" t="s">
        <v>24</v>
      </c>
      <c r="E29" s="16">
        <v>80.88</v>
      </c>
      <c r="F29" s="17">
        <v>80.4</v>
      </c>
      <c r="G29" s="18">
        <f t="shared" si="0"/>
        <v>80.64</v>
      </c>
      <c r="H29" s="12">
        <f>SUMPRODUCT(($C$5:$C$150=$C29)*($G29&lt;$G$5:$G$150))+1</f>
        <v>2</v>
      </c>
      <c r="I29" s="12"/>
      <c r="J29" s="16"/>
    </row>
    <row r="30" s="1" customFormat="1" ht="38" customHeight="1" spans="1:10">
      <c r="A30" s="12">
        <v>26</v>
      </c>
      <c r="B30" s="13" t="s">
        <v>22</v>
      </c>
      <c r="C30" s="14" t="s">
        <v>23</v>
      </c>
      <c r="D30" s="15">
        <v>26081501427</v>
      </c>
      <c r="E30" s="16">
        <v>79.84</v>
      </c>
      <c r="F30" s="17">
        <v>74.4</v>
      </c>
      <c r="G30" s="18">
        <f t="shared" si="0"/>
        <v>77.12</v>
      </c>
      <c r="H30" s="12">
        <f>SUMPRODUCT(($C$5:$C$150=$C30)*($G30&lt;$G$5:$G$150))+1</f>
        <v>3</v>
      </c>
      <c r="I30" s="12"/>
      <c r="J30" s="16"/>
    </row>
    <row r="31" s="1" customFormat="1" ht="38" customHeight="1" spans="1:10">
      <c r="A31" s="12">
        <v>27</v>
      </c>
      <c r="B31" s="13" t="s">
        <v>22</v>
      </c>
      <c r="C31" s="14" t="s">
        <v>23</v>
      </c>
      <c r="D31" s="15">
        <v>26081501511</v>
      </c>
      <c r="E31" s="16">
        <v>79.69</v>
      </c>
      <c r="F31" s="17"/>
      <c r="G31" s="18"/>
      <c r="H31" s="12">
        <f>SUMPRODUCT(($C$5:$C$150=$C31)*($G31&lt;$G$5:$G$150))+1</f>
        <v>4</v>
      </c>
      <c r="I31" s="12"/>
      <c r="J31" s="16" t="s">
        <v>25</v>
      </c>
    </row>
    <row r="32" s="3" customFormat="1" ht="38" customHeight="1" spans="1:10">
      <c r="A32" s="12">
        <v>28</v>
      </c>
      <c r="B32" s="13" t="s">
        <v>22</v>
      </c>
      <c r="C32" s="14" t="s">
        <v>23</v>
      </c>
      <c r="D32" s="15">
        <v>26081501415</v>
      </c>
      <c r="E32" s="19">
        <v>78.53</v>
      </c>
      <c r="F32" s="17"/>
      <c r="G32" s="18"/>
      <c r="H32" s="20">
        <f>SUMPRODUCT(($C$5:$C$150=$C32)*($G32&lt;$G$5:$G$150))+1</f>
        <v>4</v>
      </c>
      <c r="I32" s="20"/>
      <c r="J32" s="16" t="s">
        <v>25</v>
      </c>
    </row>
    <row r="33" s="1" customFormat="1" ht="38" customHeight="1" spans="1:10">
      <c r="A33" s="12">
        <v>29</v>
      </c>
      <c r="B33" s="13" t="s">
        <v>26</v>
      </c>
      <c r="C33" s="14" t="s">
        <v>27</v>
      </c>
      <c r="D33" s="15">
        <v>26081501717</v>
      </c>
      <c r="E33" s="16">
        <v>80.97</v>
      </c>
      <c r="F33" s="17">
        <v>74</v>
      </c>
      <c r="G33" s="18">
        <f t="shared" ref="G33:G39" si="1">E33*0.5+F33*0.5</f>
        <v>77.485</v>
      </c>
      <c r="H33" s="12">
        <f>SUMPRODUCT(($C$5:$C$150=$C33)*($G33&lt;$G$5:$G$150))+1</f>
        <v>1</v>
      </c>
      <c r="I33" s="12" t="s">
        <v>14</v>
      </c>
      <c r="J33" s="16"/>
    </row>
    <row r="34" s="1" customFormat="1" ht="38" customHeight="1" spans="1:10">
      <c r="A34" s="12">
        <v>30</v>
      </c>
      <c r="B34" s="13" t="s">
        <v>26</v>
      </c>
      <c r="C34" s="14" t="s">
        <v>27</v>
      </c>
      <c r="D34" s="15">
        <v>26081502029</v>
      </c>
      <c r="E34" s="16">
        <v>79.52</v>
      </c>
      <c r="F34" s="17">
        <v>75.2</v>
      </c>
      <c r="G34" s="18">
        <f t="shared" si="1"/>
        <v>77.36</v>
      </c>
      <c r="H34" s="12">
        <f>SUMPRODUCT(($C$5:$C$150=$C34)*($G34&lt;$G$5:$G$150))+1</f>
        <v>2</v>
      </c>
      <c r="I34" s="12"/>
      <c r="J34" s="16"/>
    </row>
    <row r="35" s="1" customFormat="1" ht="38" customHeight="1" spans="1:10">
      <c r="A35" s="12">
        <v>31</v>
      </c>
      <c r="B35" s="13" t="s">
        <v>26</v>
      </c>
      <c r="C35" s="14" t="s">
        <v>27</v>
      </c>
      <c r="D35" s="15">
        <v>26081501924</v>
      </c>
      <c r="E35" s="16">
        <v>78.21</v>
      </c>
      <c r="F35" s="17">
        <v>75.8</v>
      </c>
      <c r="G35" s="18">
        <f t="shared" si="1"/>
        <v>77.005</v>
      </c>
      <c r="H35" s="12">
        <f>SUMPRODUCT(($C$5:$C$150=$C35)*($G35&lt;$G$5:$G$150))+1</f>
        <v>3</v>
      </c>
      <c r="I35" s="12"/>
      <c r="J35" s="16"/>
    </row>
    <row r="36" s="1" customFormat="1" ht="38" customHeight="1" spans="1:10">
      <c r="A36" s="12">
        <v>32</v>
      </c>
      <c r="B36" s="13" t="s">
        <v>26</v>
      </c>
      <c r="C36" s="14" t="s">
        <v>27</v>
      </c>
      <c r="D36" s="15">
        <v>26081501819</v>
      </c>
      <c r="E36" s="16">
        <v>78.44</v>
      </c>
      <c r="F36" s="17">
        <v>74.2</v>
      </c>
      <c r="G36" s="18">
        <f t="shared" si="1"/>
        <v>76.32</v>
      </c>
      <c r="H36" s="12">
        <f>SUMPRODUCT(($C$5:$C$150=$C36)*($G36&lt;$G$5:$G$150))+1</f>
        <v>4</v>
      </c>
      <c r="I36" s="12"/>
      <c r="J36" s="16"/>
    </row>
    <row r="37" s="1" customFormat="1" ht="38" customHeight="1" spans="1:10">
      <c r="A37" s="12">
        <v>33</v>
      </c>
      <c r="B37" s="13" t="s">
        <v>28</v>
      </c>
      <c r="C37" s="14" t="s">
        <v>29</v>
      </c>
      <c r="D37" s="15">
        <v>26081502122</v>
      </c>
      <c r="E37" s="16">
        <v>79.4</v>
      </c>
      <c r="F37" s="17">
        <v>73.4</v>
      </c>
      <c r="G37" s="18">
        <f t="shared" si="1"/>
        <v>76.4</v>
      </c>
      <c r="H37" s="12">
        <f>SUMPRODUCT(($C$5:$C$150=$C37)*($G37&lt;$G$5:$G$150))+1</f>
        <v>1</v>
      </c>
      <c r="I37" s="12" t="s">
        <v>14</v>
      </c>
      <c r="J37" s="16"/>
    </row>
    <row r="38" s="1" customFormat="1" ht="38" customHeight="1" spans="1:10">
      <c r="A38" s="12">
        <v>34</v>
      </c>
      <c r="B38" s="13" t="s">
        <v>28</v>
      </c>
      <c r="C38" s="14" t="s">
        <v>29</v>
      </c>
      <c r="D38" s="15">
        <v>26081502113</v>
      </c>
      <c r="E38" s="16">
        <v>76.18</v>
      </c>
      <c r="F38" s="17">
        <v>72.5</v>
      </c>
      <c r="G38" s="18">
        <f t="shared" si="1"/>
        <v>74.34</v>
      </c>
      <c r="H38" s="12">
        <f>SUMPRODUCT(($C$5:$C$150=$C38)*($G38&lt;$G$5:$G$150))+1</f>
        <v>2</v>
      </c>
      <c r="I38" s="12"/>
      <c r="J38" s="16"/>
    </row>
    <row r="39" s="1" customFormat="1" ht="38" customHeight="1" spans="1:10">
      <c r="A39" s="12">
        <v>35</v>
      </c>
      <c r="B39" s="13" t="s">
        <v>28</v>
      </c>
      <c r="C39" s="14" t="s">
        <v>29</v>
      </c>
      <c r="D39" s="15">
        <v>26081502202</v>
      </c>
      <c r="E39" s="16">
        <v>72.08</v>
      </c>
      <c r="F39" s="17">
        <v>70.7</v>
      </c>
      <c r="G39" s="18">
        <f t="shared" si="1"/>
        <v>71.39</v>
      </c>
      <c r="H39" s="12">
        <f>SUMPRODUCT(($C$5:$C$150=$C39)*($G39&lt;$G$5:$G$150))+1</f>
        <v>3</v>
      </c>
      <c r="I39" s="12"/>
      <c r="J39" s="16"/>
    </row>
    <row r="40" s="1" customFormat="1" ht="38" customHeight="1" spans="1:10">
      <c r="A40" s="12">
        <v>36</v>
      </c>
      <c r="B40" s="13" t="s">
        <v>28</v>
      </c>
      <c r="C40" s="14" t="s">
        <v>29</v>
      </c>
      <c r="D40" s="15">
        <v>26081502111</v>
      </c>
      <c r="E40" s="16">
        <v>75.34</v>
      </c>
      <c r="F40" s="17"/>
      <c r="G40" s="18"/>
      <c r="H40" s="12">
        <f>SUMPRODUCT(($C$5:$C$150=$C40)*($G40&lt;$G$5:$G$150))+1</f>
        <v>4</v>
      </c>
      <c r="I40" s="12"/>
      <c r="J40" s="16" t="s">
        <v>25</v>
      </c>
    </row>
    <row r="41" s="1" customFormat="1" ht="38" customHeight="1" spans="1:10">
      <c r="A41" s="12">
        <v>37</v>
      </c>
      <c r="B41" s="13" t="s">
        <v>28</v>
      </c>
      <c r="C41" s="14" t="s">
        <v>30</v>
      </c>
      <c r="D41" s="15">
        <v>26081502229</v>
      </c>
      <c r="E41" s="16">
        <v>84.41</v>
      </c>
      <c r="F41" s="17">
        <v>77.5</v>
      </c>
      <c r="G41" s="18">
        <f t="shared" ref="G41:G47" si="2">E41*0.5+F41*0.5</f>
        <v>80.955</v>
      </c>
      <c r="H41" s="12">
        <f>SUMPRODUCT(($C$5:$C$150=$C41)*($G41&lt;$G$5:$G$150))+1</f>
        <v>1</v>
      </c>
      <c r="I41" s="12" t="s">
        <v>14</v>
      </c>
      <c r="J41" s="16"/>
    </row>
    <row r="42" s="1" customFormat="1" ht="38" customHeight="1" spans="1:10">
      <c r="A42" s="12">
        <v>38</v>
      </c>
      <c r="B42" s="13" t="s">
        <v>28</v>
      </c>
      <c r="C42" s="14" t="s">
        <v>30</v>
      </c>
      <c r="D42" s="15">
        <v>26081502403</v>
      </c>
      <c r="E42" s="16">
        <v>79.61</v>
      </c>
      <c r="F42" s="17">
        <v>75.6</v>
      </c>
      <c r="G42" s="18">
        <f t="shared" si="2"/>
        <v>77.605</v>
      </c>
      <c r="H42" s="12">
        <f>SUMPRODUCT(($C$5:$C$150=$C42)*($G42&lt;$G$5:$G$150))+1</f>
        <v>2</v>
      </c>
      <c r="I42" s="12"/>
      <c r="J42" s="16"/>
    </row>
    <row r="43" s="1" customFormat="1" ht="38" customHeight="1" spans="1:10">
      <c r="A43" s="12">
        <v>39</v>
      </c>
      <c r="B43" s="13" t="s">
        <v>28</v>
      </c>
      <c r="C43" s="14" t="s">
        <v>30</v>
      </c>
      <c r="D43" s="15">
        <v>26081502221</v>
      </c>
      <c r="E43" s="16">
        <v>79.85</v>
      </c>
      <c r="F43" s="17">
        <v>60.5</v>
      </c>
      <c r="G43" s="18">
        <f t="shared" si="2"/>
        <v>70.175</v>
      </c>
      <c r="H43" s="12">
        <f>SUMPRODUCT(($C$5:$C$150=$C43)*($G43&lt;$G$5:$G$150))+1</f>
        <v>3</v>
      </c>
      <c r="I43" s="12"/>
      <c r="J43" s="16"/>
    </row>
    <row r="44" s="1" customFormat="1" ht="38" customHeight="1" spans="1:10">
      <c r="A44" s="12">
        <v>40</v>
      </c>
      <c r="B44" s="13" t="s">
        <v>28</v>
      </c>
      <c r="C44" s="14" t="s">
        <v>31</v>
      </c>
      <c r="D44" s="15" t="s">
        <v>32</v>
      </c>
      <c r="E44" s="16">
        <v>72.74</v>
      </c>
      <c r="F44" s="17">
        <v>80.7</v>
      </c>
      <c r="G44" s="18">
        <f t="shared" si="2"/>
        <v>76.72</v>
      </c>
      <c r="H44" s="12">
        <f>SUMPRODUCT(($C$5:$C$150=$C44)*($G44&lt;$G$5:$G$150))+1</f>
        <v>1</v>
      </c>
      <c r="I44" s="12" t="s">
        <v>14</v>
      </c>
      <c r="J44" s="16"/>
    </row>
    <row r="45" s="1" customFormat="1" ht="38" customHeight="1" spans="1:10">
      <c r="A45" s="12">
        <v>41</v>
      </c>
      <c r="B45" s="13" t="s">
        <v>28</v>
      </c>
      <c r="C45" s="14" t="s">
        <v>31</v>
      </c>
      <c r="D45" s="15">
        <v>26081502523</v>
      </c>
      <c r="E45" s="16">
        <v>76.91</v>
      </c>
      <c r="F45" s="17">
        <v>73.3</v>
      </c>
      <c r="G45" s="18">
        <f t="shared" si="2"/>
        <v>75.105</v>
      </c>
      <c r="H45" s="12">
        <f>SUMPRODUCT(($C$5:$C$150=$C45)*($G45&lt;$G$5:$G$150))+1</f>
        <v>2</v>
      </c>
      <c r="I45" s="12"/>
      <c r="J45" s="16"/>
    </row>
    <row r="46" s="1" customFormat="1" ht="38" customHeight="1" spans="1:10">
      <c r="A46" s="12">
        <v>42</v>
      </c>
      <c r="B46" s="13" t="s">
        <v>28</v>
      </c>
      <c r="C46" s="14" t="s">
        <v>31</v>
      </c>
      <c r="D46" s="15" t="s">
        <v>33</v>
      </c>
      <c r="E46" s="16">
        <v>75.67</v>
      </c>
      <c r="F46" s="17">
        <v>70.3</v>
      </c>
      <c r="G46" s="18">
        <f t="shared" si="2"/>
        <v>72.985</v>
      </c>
      <c r="H46" s="12">
        <f>SUMPRODUCT(($C$5:$C$150=$C46)*($G46&lt;$G$5:$G$150))+1</f>
        <v>3</v>
      </c>
      <c r="I46" s="12"/>
      <c r="J46" s="16"/>
    </row>
    <row r="47" s="1" customFormat="1" ht="38" customHeight="1" spans="1:10">
      <c r="A47" s="12">
        <v>43</v>
      </c>
      <c r="B47" s="13" t="s">
        <v>28</v>
      </c>
      <c r="C47" s="14" t="s">
        <v>31</v>
      </c>
      <c r="D47" s="15">
        <v>26081502528</v>
      </c>
      <c r="E47" s="16">
        <v>73.98</v>
      </c>
      <c r="F47" s="17">
        <v>70.9</v>
      </c>
      <c r="G47" s="18">
        <f t="shared" si="2"/>
        <v>72.44</v>
      </c>
      <c r="H47" s="12">
        <f>SUMPRODUCT(($C$5:$C$150=$C47)*($G47&lt;$G$5:$G$150))+1</f>
        <v>4</v>
      </c>
      <c r="I47" s="12"/>
      <c r="J47" s="16"/>
    </row>
    <row r="48" s="1" customFormat="1" ht="38" customHeight="1" spans="1:10">
      <c r="A48" s="12">
        <v>44</v>
      </c>
      <c r="B48" s="13" t="s">
        <v>28</v>
      </c>
      <c r="C48" s="14" t="s">
        <v>31</v>
      </c>
      <c r="D48" s="15">
        <v>26081502530</v>
      </c>
      <c r="E48" s="16">
        <v>72.37</v>
      </c>
      <c r="F48" s="17"/>
      <c r="G48" s="18"/>
      <c r="H48" s="12">
        <f>SUMPRODUCT(($C$5:$C$150=$C48)*($G48&lt;$G$5:$G$150))+1</f>
        <v>5</v>
      </c>
      <c r="I48" s="12"/>
      <c r="J48" s="16" t="s">
        <v>25</v>
      </c>
    </row>
    <row r="49" s="1" customFormat="1" ht="38" customHeight="1" spans="1:10">
      <c r="A49" s="12">
        <v>45</v>
      </c>
      <c r="B49" s="13" t="s">
        <v>34</v>
      </c>
      <c r="C49" s="14" t="s">
        <v>35</v>
      </c>
      <c r="D49" s="15">
        <v>26081502606</v>
      </c>
      <c r="E49" s="16">
        <v>75.09</v>
      </c>
      <c r="F49" s="17">
        <v>75.1</v>
      </c>
      <c r="G49" s="18">
        <f t="shared" ref="G49:G60" si="3">E49*0.5+F49*0.5</f>
        <v>75.095</v>
      </c>
      <c r="H49" s="12">
        <f>SUMPRODUCT(($C$5:$C$150=$C49)*($G49&lt;$G$5:$G$150))+1</f>
        <v>1</v>
      </c>
      <c r="I49" s="12" t="s">
        <v>14</v>
      </c>
      <c r="J49" s="16"/>
    </row>
    <row r="50" s="1" customFormat="1" ht="38" customHeight="1" spans="1:10">
      <c r="A50" s="12">
        <v>46</v>
      </c>
      <c r="B50" s="13" t="s">
        <v>34</v>
      </c>
      <c r="C50" s="14" t="s">
        <v>35</v>
      </c>
      <c r="D50" s="15">
        <v>26081502609</v>
      </c>
      <c r="E50" s="16">
        <v>74.18</v>
      </c>
      <c r="F50" s="17">
        <v>75.5</v>
      </c>
      <c r="G50" s="18">
        <f t="shared" si="3"/>
        <v>74.84</v>
      </c>
      <c r="H50" s="12">
        <f>SUMPRODUCT(($C$5:$C$150=$C50)*($G50&lt;$G$5:$G$150))+1</f>
        <v>2</v>
      </c>
      <c r="I50" s="12"/>
      <c r="J50" s="16"/>
    </row>
    <row r="51" s="1" customFormat="1" ht="38" customHeight="1" spans="1:10">
      <c r="A51" s="12">
        <v>47</v>
      </c>
      <c r="B51" s="13" t="s">
        <v>34</v>
      </c>
      <c r="C51" s="14" t="s">
        <v>35</v>
      </c>
      <c r="D51" s="15">
        <v>26081502616</v>
      </c>
      <c r="E51" s="16">
        <v>71.98</v>
      </c>
      <c r="F51" s="17">
        <v>75.2</v>
      </c>
      <c r="G51" s="18">
        <f t="shared" si="3"/>
        <v>73.59</v>
      </c>
      <c r="H51" s="12">
        <f>SUMPRODUCT(($C$5:$C$150=$C51)*($G51&lt;$G$5:$G$150))+1</f>
        <v>3</v>
      </c>
      <c r="I51" s="12"/>
      <c r="J51" s="16"/>
    </row>
    <row r="52" s="1" customFormat="1" ht="38" customHeight="1" spans="1:10">
      <c r="A52" s="12">
        <v>48</v>
      </c>
      <c r="B52" s="13" t="s">
        <v>34</v>
      </c>
      <c r="C52" s="14" t="s">
        <v>35</v>
      </c>
      <c r="D52" s="15">
        <v>26081502701</v>
      </c>
      <c r="E52" s="16">
        <v>72.82</v>
      </c>
      <c r="F52" s="17">
        <v>72.9</v>
      </c>
      <c r="G52" s="18">
        <f t="shared" si="3"/>
        <v>72.86</v>
      </c>
      <c r="H52" s="12">
        <f>SUMPRODUCT(($C$5:$C$150=$C52)*($G52&lt;$G$5:$G$150))+1</f>
        <v>4</v>
      </c>
      <c r="I52" s="12"/>
      <c r="J52" s="16"/>
    </row>
    <row r="53" s="1" customFormat="1" ht="38" customHeight="1" spans="1:10">
      <c r="A53" s="12">
        <v>49</v>
      </c>
      <c r="B53" s="13" t="s">
        <v>36</v>
      </c>
      <c r="C53" s="14" t="s">
        <v>37</v>
      </c>
      <c r="D53" s="15">
        <v>26081502724</v>
      </c>
      <c r="E53" s="16">
        <v>75.61</v>
      </c>
      <c r="F53" s="17">
        <v>78.2</v>
      </c>
      <c r="G53" s="18">
        <f t="shared" si="3"/>
        <v>76.905</v>
      </c>
      <c r="H53" s="12">
        <f>SUMPRODUCT(($C$5:$C$150=$C53)*($G53&lt;$G$5:$G$150))+1</f>
        <v>1</v>
      </c>
      <c r="I53" s="12" t="s">
        <v>14</v>
      </c>
      <c r="J53" s="16"/>
    </row>
    <row r="54" s="1" customFormat="1" ht="38" customHeight="1" spans="1:10">
      <c r="A54" s="12">
        <v>50</v>
      </c>
      <c r="B54" s="13" t="s">
        <v>36</v>
      </c>
      <c r="C54" s="14" t="s">
        <v>37</v>
      </c>
      <c r="D54" s="15">
        <v>26081502718</v>
      </c>
      <c r="E54" s="16">
        <v>75.04</v>
      </c>
      <c r="F54" s="17">
        <v>75.1</v>
      </c>
      <c r="G54" s="18">
        <f t="shared" si="3"/>
        <v>75.07</v>
      </c>
      <c r="H54" s="12">
        <f>SUMPRODUCT(($C$5:$C$150=$C54)*($G54&lt;$G$5:$G$150))+1</f>
        <v>2</v>
      </c>
      <c r="I54" s="12"/>
      <c r="J54" s="16"/>
    </row>
    <row r="55" s="1" customFormat="1" ht="38" customHeight="1" spans="1:10">
      <c r="A55" s="12">
        <v>51</v>
      </c>
      <c r="B55" s="13" t="s">
        <v>36</v>
      </c>
      <c r="C55" s="14" t="s">
        <v>37</v>
      </c>
      <c r="D55" s="15">
        <v>26081502711</v>
      </c>
      <c r="E55" s="16">
        <v>70.85</v>
      </c>
      <c r="F55" s="17">
        <v>78.5</v>
      </c>
      <c r="G55" s="18">
        <f t="shared" si="3"/>
        <v>74.675</v>
      </c>
      <c r="H55" s="12">
        <f>SUMPRODUCT(($C$5:$C$150=$C55)*($G55&lt;$G$5:$G$150))+1</f>
        <v>3</v>
      </c>
      <c r="I55" s="12"/>
      <c r="J55" s="16"/>
    </row>
    <row r="56" s="1" customFormat="1" ht="38" customHeight="1" spans="1:10">
      <c r="A56" s="12">
        <v>52</v>
      </c>
      <c r="B56" s="13" t="s">
        <v>36</v>
      </c>
      <c r="C56" s="14" t="s">
        <v>37</v>
      </c>
      <c r="D56" s="15">
        <v>26081502726</v>
      </c>
      <c r="E56" s="16">
        <v>73.8</v>
      </c>
      <c r="F56" s="17">
        <v>75.3</v>
      </c>
      <c r="G56" s="18">
        <f t="shared" si="3"/>
        <v>74.55</v>
      </c>
      <c r="H56" s="12">
        <f>SUMPRODUCT(($C$5:$C$150=$C56)*($G56&lt;$G$5:$G$150))+1</f>
        <v>4</v>
      </c>
      <c r="I56" s="12"/>
      <c r="J56" s="16"/>
    </row>
    <row r="57" s="1" customFormat="1" ht="38" customHeight="1" spans="1:10">
      <c r="A57" s="12">
        <v>53</v>
      </c>
      <c r="B57" s="13" t="s">
        <v>36</v>
      </c>
      <c r="C57" s="14" t="s">
        <v>37</v>
      </c>
      <c r="D57" s="15">
        <v>26081502713</v>
      </c>
      <c r="E57" s="16">
        <v>71.18</v>
      </c>
      <c r="F57" s="17">
        <v>67.8</v>
      </c>
      <c r="G57" s="18">
        <f t="shared" si="3"/>
        <v>69.49</v>
      </c>
      <c r="H57" s="12">
        <f>SUMPRODUCT(($C$5:$C$150=$C57)*($G57&lt;$G$5:$G$150))+1</f>
        <v>5</v>
      </c>
      <c r="I57" s="12"/>
      <c r="J57" s="16"/>
    </row>
    <row r="58" s="1" customFormat="1" ht="38" customHeight="1" spans="1:10">
      <c r="A58" s="12">
        <v>54</v>
      </c>
      <c r="B58" s="13" t="s">
        <v>38</v>
      </c>
      <c r="C58" s="14" t="s">
        <v>39</v>
      </c>
      <c r="D58" s="15">
        <v>26081502826</v>
      </c>
      <c r="E58" s="16">
        <v>75.62</v>
      </c>
      <c r="F58" s="17">
        <v>77.1</v>
      </c>
      <c r="G58" s="18">
        <f t="shared" si="3"/>
        <v>76.36</v>
      </c>
      <c r="H58" s="12">
        <f>SUMPRODUCT(($C$5:$C$150=$C58)*($G58&lt;$G$5:$G$150))+1</f>
        <v>1</v>
      </c>
      <c r="I58" s="12" t="s">
        <v>14</v>
      </c>
      <c r="J58" s="16"/>
    </row>
    <row r="59" s="1" customFormat="1" ht="38" customHeight="1" spans="1:10">
      <c r="A59" s="12">
        <v>55</v>
      </c>
      <c r="B59" s="13" t="s">
        <v>38</v>
      </c>
      <c r="C59" s="14" t="s">
        <v>39</v>
      </c>
      <c r="D59" s="15">
        <v>26081502902</v>
      </c>
      <c r="E59" s="16">
        <v>76.02</v>
      </c>
      <c r="F59" s="17">
        <v>73.4</v>
      </c>
      <c r="G59" s="18">
        <f t="shared" si="3"/>
        <v>74.71</v>
      </c>
      <c r="H59" s="12">
        <v>2</v>
      </c>
      <c r="I59" s="12"/>
      <c r="J59" s="16"/>
    </row>
    <row r="60" s="1" customFormat="1" ht="38" customHeight="1" spans="1:10">
      <c r="A60" s="12">
        <v>56</v>
      </c>
      <c r="B60" s="13" t="s">
        <v>38</v>
      </c>
      <c r="C60" s="14" t="s">
        <v>39</v>
      </c>
      <c r="D60" s="15">
        <v>26081503006</v>
      </c>
      <c r="E60" s="16">
        <v>73.7</v>
      </c>
      <c r="F60" s="17">
        <v>67.3</v>
      </c>
      <c r="G60" s="18">
        <f t="shared" si="3"/>
        <v>70.5</v>
      </c>
      <c r="H60" s="12">
        <f>SUMPRODUCT(($C$5:$C$150=$C60)*($G60&lt;$G$5:$G$150))+1</f>
        <v>3</v>
      </c>
      <c r="I60" s="12"/>
      <c r="J60" s="16"/>
    </row>
    <row r="61" s="1" customFormat="1" ht="38" customHeight="1" spans="1:10">
      <c r="A61" s="12">
        <v>57</v>
      </c>
      <c r="B61" s="13" t="s">
        <v>38</v>
      </c>
      <c r="C61" s="14" t="s">
        <v>39</v>
      </c>
      <c r="D61" s="15">
        <v>26081502823</v>
      </c>
      <c r="E61" s="16">
        <v>74.79</v>
      </c>
      <c r="F61" s="17"/>
      <c r="G61" s="18"/>
      <c r="H61" s="12">
        <f>SUMPRODUCT(($C$5:$C$150=$C61)*($G61&lt;$G$5:$G$150))+1</f>
        <v>4</v>
      </c>
      <c r="I61" s="12"/>
      <c r="J61" s="16" t="s">
        <v>25</v>
      </c>
    </row>
    <row r="62" s="1" customFormat="1" ht="38" customHeight="1" spans="1:10">
      <c r="A62" s="12">
        <v>58</v>
      </c>
      <c r="B62" s="13" t="s">
        <v>40</v>
      </c>
      <c r="C62" s="14" t="s">
        <v>41</v>
      </c>
      <c r="D62" s="15" t="s">
        <v>42</v>
      </c>
      <c r="E62" s="16">
        <v>77.05</v>
      </c>
      <c r="F62" s="17">
        <v>75.9</v>
      </c>
      <c r="G62" s="18">
        <f t="shared" ref="G62:G68" si="4">E62*0.5+F62*0.5</f>
        <v>76.475</v>
      </c>
      <c r="H62" s="12">
        <f>SUMPRODUCT(($C$5:$C$150=$C62)*($G62&lt;$G$5:$G$150))+1</f>
        <v>1</v>
      </c>
      <c r="I62" s="12" t="s">
        <v>14</v>
      </c>
      <c r="J62" s="16"/>
    </row>
    <row r="63" s="1" customFormat="1" ht="38" customHeight="1" spans="1:10">
      <c r="A63" s="12">
        <v>59</v>
      </c>
      <c r="B63" s="13" t="s">
        <v>40</v>
      </c>
      <c r="C63" s="14" t="s">
        <v>41</v>
      </c>
      <c r="D63" s="15">
        <v>26081503027</v>
      </c>
      <c r="E63" s="16">
        <v>67.77</v>
      </c>
      <c r="F63" s="17">
        <v>68.3</v>
      </c>
      <c r="G63" s="18">
        <f t="shared" si="4"/>
        <v>68.035</v>
      </c>
      <c r="H63" s="12">
        <f>SUMPRODUCT(($C$5:$C$150=$C63)*($G63&lt;$G$5:$G$150))+1</f>
        <v>2</v>
      </c>
      <c r="I63" s="12"/>
      <c r="J63" s="16"/>
    </row>
    <row r="64" s="1" customFormat="1" ht="38" customHeight="1" spans="1:10">
      <c r="A64" s="12">
        <v>60</v>
      </c>
      <c r="B64" s="13" t="s">
        <v>40</v>
      </c>
      <c r="C64" s="14" t="s">
        <v>41</v>
      </c>
      <c r="D64" s="15">
        <v>26081503026</v>
      </c>
      <c r="E64" s="16">
        <v>65.22</v>
      </c>
      <c r="F64" s="17">
        <v>68.5</v>
      </c>
      <c r="G64" s="18">
        <f t="shared" si="4"/>
        <v>66.86</v>
      </c>
      <c r="H64" s="12">
        <f>SUMPRODUCT(($C$5:$C$150=$C64)*($G64&lt;$G$5:$G$150))+1</f>
        <v>3</v>
      </c>
      <c r="I64" s="12"/>
      <c r="J64" s="16"/>
    </row>
    <row r="65" s="1" customFormat="1" ht="38" customHeight="1" spans="1:10">
      <c r="A65" s="12">
        <v>61</v>
      </c>
      <c r="B65" s="13" t="s">
        <v>43</v>
      </c>
      <c r="C65" s="14" t="s">
        <v>44</v>
      </c>
      <c r="D65" s="15" t="s">
        <v>45</v>
      </c>
      <c r="E65" s="16">
        <v>68.79</v>
      </c>
      <c r="F65" s="17">
        <v>73.3</v>
      </c>
      <c r="G65" s="18">
        <f t="shared" si="4"/>
        <v>71.045</v>
      </c>
      <c r="H65" s="12">
        <f>SUMPRODUCT(($C$5:$C$150=$C65)*($G65&lt;$G$5:$G$150))+1</f>
        <v>1</v>
      </c>
      <c r="I65" s="12" t="s">
        <v>14</v>
      </c>
      <c r="J65" s="16"/>
    </row>
    <row r="66" s="1" customFormat="1" ht="38" customHeight="1" spans="1:10">
      <c r="A66" s="12">
        <v>62</v>
      </c>
      <c r="B66" s="13" t="s">
        <v>43</v>
      </c>
      <c r="C66" s="14" t="s">
        <v>44</v>
      </c>
      <c r="D66" s="15">
        <v>26081503111</v>
      </c>
      <c r="E66" s="16">
        <v>65.46</v>
      </c>
      <c r="F66" s="17">
        <v>73.6</v>
      </c>
      <c r="G66" s="18">
        <f t="shared" si="4"/>
        <v>69.53</v>
      </c>
      <c r="H66" s="12">
        <f>SUMPRODUCT(($C$5:$C$150=$C66)*($G66&lt;$G$5:$G$150))+1</f>
        <v>2</v>
      </c>
      <c r="I66" s="12"/>
      <c r="J66" s="16"/>
    </row>
    <row r="67" s="1" customFormat="1" ht="38" customHeight="1" spans="1:10">
      <c r="A67" s="12">
        <v>63</v>
      </c>
      <c r="B67" s="13" t="s">
        <v>43</v>
      </c>
      <c r="C67" s="14" t="s">
        <v>44</v>
      </c>
      <c r="D67" s="15">
        <v>26081503108</v>
      </c>
      <c r="E67" s="16">
        <v>64.96</v>
      </c>
      <c r="F67" s="17">
        <v>70.4</v>
      </c>
      <c r="G67" s="18">
        <f t="shared" si="4"/>
        <v>67.68</v>
      </c>
      <c r="H67" s="12">
        <f>SUMPRODUCT(($C$5:$C$150=$C67)*($G67&lt;$G$5:$G$150))+1</f>
        <v>3</v>
      </c>
      <c r="I67" s="12"/>
      <c r="J67" s="16"/>
    </row>
    <row r="68" s="1" customFormat="1" ht="38" customHeight="1" spans="1:10">
      <c r="A68" s="12">
        <v>64</v>
      </c>
      <c r="B68" s="13" t="s">
        <v>43</v>
      </c>
      <c r="C68" s="14" t="s">
        <v>44</v>
      </c>
      <c r="D68" s="15">
        <v>26081503110</v>
      </c>
      <c r="E68" s="16">
        <v>61.68</v>
      </c>
      <c r="F68" s="17">
        <v>67.2</v>
      </c>
      <c r="G68" s="18">
        <f t="shared" si="4"/>
        <v>64.44</v>
      </c>
      <c r="H68" s="12">
        <f>SUMPRODUCT(($C$5:$C$150=$C68)*($G68&lt;$G$5:$G$150))+1</f>
        <v>4</v>
      </c>
      <c r="I68" s="12"/>
      <c r="J68" s="16"/>
    </row>
    <row r="69" s="1" customFormat="1" ht="38" customHeight="1" spans="1:10">
      <c r="A69" s="12">
        <v>65</v>
      </c>
      <c r="B69" s="13" t="s">
        <v>43</v>
      </c>
      <c r="C69" s="14" t="s">
        <v>44</v>
      </c>
      <c r="D69" s="15">
        <v>26081503121</v>
      </c>
      <c r="E69" s="16">
        <v>63.1</v>
      </c>
      <c r="F69" s="17"/>
      <c r="G69" s="18"/>
      <c r="H69" s="12">
        <f>SUMPRODUCT(($C$5:$C$150=$C69)*($G69&lt;$G$5:$G$150))+1</f>
        <v>5</v>
      </c>
      <c r="I69" s="12"/>
      <c r="J69" s="16" t="s">
        <v>25</v>
      </c>
    </row>
    <row r="70" s="1" customFormat="1" ht="38" customHeight="1" spans="1:10">
      <c r="A70" s="12">
        <v>66</v>
      </c>
      <c r="B70" s="13" t="s">
        <v>46</v>
      </c>
      <c r="C70" s="14" t="s">
        <v>47</v>
      </c>
      <c r="D70" s="15">
        <v>26081503124</v>
      </c>
      <c r="E70" s="16">
        <v>76.58</v>
      </c>
      <c r="F70" s="17">
        <v>74.7</v>
      </c>
      <c r="G70" s="18">
        <f t="shared" ref="G70:G75" si="5">E70*0.5+F70*0.5</f>
        <v>75.64</v>
      </c>
      <c r="H70" s="12">
        <f>SUMPRODUCT(($C$5:$C$150=$C70)*($G70&lt;$G$5:$G$150))+1</f>
        <v>1</v>
      </c>
      <c r="I70" s="12" t="s">
        <v>14</v>
      </c>
      <c r="J70" s="16"/>
    </row>
    <row r="71" s="1" customFormat="1" ht="38" customHeight="1" spans="1:10">
      <c r="A71" s="12">
        <v>67</v>
      </c>
      <c r="B71" s="13" t="s">
        <v>46</v>
      </c>
      <c r="C71" s="14" t="s">
        <v>47</v>
      </c>
      <c r="D71" s="15">
        <v>26081503122</v>
      </c>
      <c r="E71" s="16">
        <v>70.53</v>
      </c>
      <c r="F71" s="17">
        <v>75.2</v>
      </c>
      <c r="G71" s="18">
        <f t="shared" si="5"/>
        <v>72.865</v>
      </c>
      <c r="H71" s="12">
        <f>SUMPRODUCT(($C$5:$C$150=$C71)*($G71&lt;$G$5:$G$150))+1</f>
        <v>2</v>
      </c>
      <c r="I71" s="12"/>
      <c r="J71" s="16"/>
    </row>
    <row r="72" s="1" customFormat="1" ht="38" customHeight="1" spans="1:10">
      <c r="A72" s="12">
        <v>68</v>
      </c>
      <c r="B72" s="13" t="s">
        <v>46</v>
      </c>
      <c r="C72" s="14" t="s">
        <v>47</v>
      </c>
      <c r="D72" s="15">
        <v>26081503126</v>
      </c>
      <c r="E72" s="16">
        <v>63.44</v>
      </c>
      <c r="F72" s="17">
        <v>66.3</v>
      </c>
      <c r="G72" s="18">
        <f t="shared" si="5"/>
        <v>64.87</v>
      </c>
      <c r="H72" s="12">
        <f>SUMPRODUCT(($C$5:$C$150=$C72)*($G72&lt;$G$5:$G$150))+1</f>
        <v>3</v>
      </c>
      <c r="I72" s="12"/>
      <c r="J72" s="16"/>
    </row>
    <row r="73" s="1" customFormat="1" ht="38" customHeight="1" spans="1:10">
      <c r="A73" s="12">
        <v>69</v>
      </c>
      <c r="B73" s="13" t="s">
        <v>48</v>
      </c>
      <c r="C73" s="14" t="s">
        <v>49</v>
      </c>
      <c r="D73" s="15">
        <v>26081503217</v>
      </c>
      <c r="E73" s="16">
        <v>83.81</v>
      </c>
      <c r="F73" s="17">
        <v>74.9</v>
      </c>
      <c r="G73" s="18">
        <f t="shared" si="5"/>
        <v>79.355</v>
      </c>
      <c r="H73" s="12">
        <f>SUMPRODUCT(($C$5:$C$150=$C73)*($G73&lt;$G$5:$G$150))+1</f>
        <v>1</v>
      </c>
      <c r="I73" s="12" t="s">
        <v>14</v>
      </c>
      <c r="J73" s="16"/>
    </row>
    <row r="74" s="1" customFormat="1" ht="38" customHeight="1" spans="1:10">
      <c r="A74" s="12">
        <v>70</v>
      </c>
      <c r="B74" s="13" t="s">
        <v>48</v>
      </c>
      <c r="C74" s="14" t="s">
        <v>49</v>
      </c>
      <c r="D74" s="15">
        <v>26081503516</v>
      </c>
      <c r="E74" s="16">
        <v>81.09</v>
      </c>
      <c r="F74" s="17">
        <v>70.4</v>
      </c>
      <c r="G74" s="18">
        <f t="shared" si="5"/>
        <v>75.745</v>
      </c>
      <c r="H74" s="12">
        <f>SUMPRODUCT(($C$5:$C$150=$C74)*($G74&lt;$G$5:$G$150))+1</f>
        <v>2</v>
      </c>
      <c r="I74" s="12"/>
      <c r="J74" s="16"/>
    </row>
    <row r="75" s="1" customFormat="1" ht="38" customHeight="1" spans="1:10">
      <c r="A75" s="12">
        <v>71</v>
      </c>
      <c r="B75" s="13" t="s">
        <v>48</v>
      </c>
      <c r="C75" s="14" t="s">
        <v>49</v>
      </c>
      <c r="D75" s="15">
        <v>26081503211</v>
      </c>
      <c r="E75" s="16">
        <v>79.34</v>
      </c>
      <c r="F75" s="17">
        <v>71</v>
      </c>
      <c r="G75" s="18">
        <f t="shared" si="5"/>
        <v>75.17</v>
      </c>
      <c r="H75" s="12">
        <f>SUMPRODUCT(($C$5:$C$150=$C75)*($G75&lt;$G$5:$G$150))+1</f>
        <v>3</v>
      </c>
      <c r="I75" s="12"/>
      <c r="J75" s="16"/>
    </row>
    <row r="76" s="1" customFormat="1" ht="38" customHeight="1" spans="1:10">
      <c r="A76" s="12">
        <v>72</v>
      </c>
      <c r="B76" s="13" t="s">
        <v>48</v>
      </c>
      <c r="C76" s="14" t="s">
        <v>49</v>
      </c>
      <c r="D76" s="15">
        <v>26081503201</v>
      </c>
      <c r="E76" s="16">
        <v>77.75</v>
      </c>
      <c r="F76" s="17">
        <v>59.2</v>
      </c>
      <c r="G76" s="18"/>
      <c r="H76" s="12">
        <f>SUMPRODUCT(($C$5:$C$150=$C76)*($G76&lt;$G$5:$G$150))+1</f>
        <v>4</v>
      </c>
      <c r="I76" s="12"/>
      <c r="J76" s="23" t="s">
        <v>50</v>
      </c>
    </row>
    <row r="77" s="1" customFormat="1" ht="38" customHeight="1" spans="1:10">
      <c r="A77" s="12">
        <v>73</v>
      </c>
      <c r="B77" s="13" t="s">
        <v>48</v>
      </c>
      <c r="C77" s="14" t="s">
        <v>49</v>
      </c>
      <c r="D77" s="15">
        <v>26081503513</v>
      </c>
      <c r="E77" s="16">
        <v>77.64</v>
      </c>
      <c r="F77" s="17">
        <v>22.8</v>
      </c>
      <c r="G77" s="18"/>
      <c r="H77" s="12">
        <f>SUMPRODUCT(($C$5:$C$150=$C77)*($G77&lt;$G$5:$G$150))+1</f>
        <v>4</v>
      </c>
      <c r="I77" s="12"/>
      <c r="J77" s="23" t="s">
        <v>50</v>
      </c>
    </row>
    <row r="78" s="1" customFormat="1" ht="38" customHeight="1" spans="1:10">
      <c r="A78" s="12">
        <v>74</v>
      </c>
      <c r="B78" s="13" t="s">
        <v>51</v>
      </c>
      <c r="C78" s="14" t="s">
        <v>52</v>
      </c>
      <c r="D78" s="15">
        <v>26081504118</v>
      </c>
      <c r="E78" s="16">
        <v>76.14</v>
      </c>
      <c r="F78" s="17">
        <v>77.6</v>
      </c>
      <c r="G78" s="18">
        <f t="shared" ref="G78:G83" si="6">E78*0.5+F78*0.5</f>
        <v>76.87</v>
      </c>
      <c r="H78" s="12">
        <f>SUMPRODUCT(($C$5:$C$150=$C78)*($G78&lt;$G$5:$G$150))+1</f>
        <v>1</v>
      </c>
      <c r="I78" s="12" t="s">
        <v>14</v>
      </c>
      <c r="J78" s="16"/>
    </row>
    <row r="79" s="1" customFormat="1" ht="38" customHeight="1" spans="1:10">
      <c r="A79" s="12">
        <v>75</v>
      </c>
      <c r="B79" s="13" t="s">
        <v>51</v>
      </c>
      <c r="C79" s="14" t="s">
        <v>52</v>
      </c>
      <c r="D79" s="15">
        <v>26081503830</v>
      </c>
      <c r="E79" s="16">
        <v>78.03</v>
      </c>
      <c r="F79" s="17">
        <v>60.1</v>
      </c>
      <c r="G79" s="18">
        <f t="shared" si="6"/>
        <v>69.065</v>
      </c>
      <c r="H79" s="12">
        <f>SUMPRODUCT(($C$5:$C$150=$C79)*($G79&lt;$G$5:$G$150))+1</f>
        <v>2</v>
      </c>
      <c r="I79" s="12"/>
      <c r="J79" s="16"/>
    </row>
    <row r="80" s="1" customFormat="1" ht="38" customHeight="1" spans="1:10">
      <c r="A80" s="12">
        <v>76</v>
      </c>
      <c r="B80" s="13" t="s">
        <v>53</v>
      </c>
      <c r="C80" s="14" t="s">
        <v>54</v>
      </c>
      <c r="D80" s="15">
        <v>26081504208</v>
      </c>
      <c r="E80" s="16">
        <v>68.8</v>
      </c>
      <c r="F80" s="17">
        <v>81.3</v>
      </c>
      <c r="G80" s="18">
        <f t="shared" si="6"/>
        <v>75.05</v>
      </c>
      <c r="H80" s="12">
        <f>SUMPRODUCT(($C$5:$C$150=$C80)*($G80&lt;$G$5:$G$150))+1</f>
        <v>1</v>
      </c>
      <c r="I80" s="12" t="s">
        <v>14</v>
      </c>
      <c r="J80" s="16"/>
    </row>
    <row r="81" s="1" customFormat="1" ht="38" customHeight="1" spans="1:10">
      <c r="A81" s="12">
        <v>77</v>
      </c>
      <c r="B81" s="13" t="s">
        <v>53</v>
      </c>
      <c r="C81" s="14" t="s">
        <v>54</v>
      </c>
      <c r="D81" s="15">
        <v>26081504227</v>
      </c>
      <c r="E81" s="16">
        <v>66.55</v>
      </c>
      <c r="F81" s="17">
        <v>73</v>
      </c>
      <c r="G81" s="18">
        <f t="shared" si="6"/>
        <v>69.775</v>
      </c>
      <c r="H81" s="12">
        <f>SUMPRODUCT(($C$5:$C$150=$C81)*($G81&lt;$G$5:$G$150))+1</f>
        <v>2</v>
      </c>
      <c r="I81" s="12"/>
      <c r="J81" s="16"/>
    </row>
    <row r="82" s="1" customFormat="1" ht="38" customHeight="1" spans="1:10">
      <c r="A82" s="12">
        <v>78</v>
      </c>
      <c r="B82" s="13" t="s">
        <v>53</v>
      </c>
      <c r="C82" s="14" t="s">
        <v>54</v>
      </c>
      <c r="D82" s="15">
        <v>26081504221</v>
      </c>
      <c r="E82" s="16">
        <v>66.87</v>
      </c>
      <c r="F82" s="17">
        <v>71.4</v>
      </c>
      <c r="G82" s="18">
        <f t="shared" si="6"/>
        <v>69.135</v>
      </c>
      <c r="H82" s="12">
        <f>SUMPRODUCT(($C$5:$C$150=$C82)*($G82&lt;$G$5:$G$150))+1</f>
        <v>3</v>
      </c>
      <c r="I82" s="12"/>
      <c r="J82" s="16"/>
    </row>
    <row r="83" s="1" customFormat="1" ht="38" customHeight="1" spans="1:10">
      <c r="A83" s="12">
        <v>79</v>
      </c>
      <c r="B83" s="13" t="s">
        <v>53</v>
      </c>
      <c r="C83" s="14" t="s">
        <v>54</v>
      </c>
      <c r="D83" s="15">
        <v>26081504212</v>
      </c>
      <c r="E83" s="16">
        <v>64.24</v>
      </c>
      <c r="F83" s="17">
        <v>73.1</v>
      </c>
      <c r="G83" s="18">
        <f t="shared" si="6"/>
        <v>68.67</v>
      </c>
      <c r="H83" s="12">
        <f>SUMPRODUCT(($C$5:$C$150=$C83)*($G83&lt;$G$5:$G$150))+1</f>
        <v>4</v>
      </c>
      <c r="I83" s="12"/>
      <c r="J83" s="16"/>
    </row>
    <row r="84" s="1" customFormat="1" ht="38" customHeight="1" spans="1:10">
      <c r="A84" s="12">
        <v>80</v>
      </c>
      <c r="B84" s="13" t="s">
        <v>53</v>
      </c>
      <c r="C84" s="14" t="s">
        <v>54</v>
      </c>
      <c r="D84" s="15">
        <v>26081504217</v>
      </c>
      <c r="E84" s="16">
        <v>66.27</v>
      </c>
      <c r="F84" s="17">
        <v>41.5</v>
      </c>
      <c r="G84" s="18"/>
      <c r="H84" s="12">
        <f>SUMPRODUCT(($C$5:$C$150=$C84)*($G84&lt;$G$5:$G$150))+1</f>
        <v>5</v>
      </c>
      <c r="I84" s="12"/>
      <c r="J84" s="23" t="s">
        <v>50</v>
      </c>
    </row>
    <row r="85" s="1" customFormat="1" ht="38" customHeight="1" spans="1:10">
      <c r="A85" s="12">
        <v>81</v>
      </c>
      <c r="B85" s="13" t="s">
        <v>55</v>
      </c>
      <c r="C85" s="14" t="s">
        <v>56</v>
      </c>
      <c r="D85" s="15">
        <v>26081504323</v>
      </c>
      <c r="E85" s="16">
        <v>82.16</v>
      </c>
      <c r="F85" s="17">
        <v>77.3</v>
      </c>
      <c r="G85" s="18">
        <f t="shared" ref="G85:G97" si="7">E85*0.5+F85*0.5</f>
        <v>79.73</v>
      </c>
      <c r="H85" s="12">
        <f>SUMPRODUCT(($C$5:$C$150=$C85)*($G85&lt;$G$5:$G$150))+1</f>
        <v>1</v>
      </c>
      <c r="I85" s="12" t="s">
        <v>14</v>
      </c>
      <c r="J85" s="16"/>
    </row>
    <row r="86" s="1" customFormat="1" ht="38" customHeight="1" spans="1:10">
      <c r="A86" s="12">
        <v>82</v>
      </c>
      <c r="B86" s="13" t="s">
        <v>55</v>
      </c>
      <c r="C86" s="14" t="s">
        <v>56</v>
      </c>
      <c r="D86" s="15">
        <v>26081504405</v>
      </c>
      <c r="E86" s="16">
        <v>80.42</v>
      </c>
      <c r="F86" s="17">
        <v>77.7</v>
      </c>
      <c r="G86" s="18">
        <f t="shared" si="7"/>
        <v>79.06</v>
      </c>
      <c r="H86" s="12">
        <f>SUMPRODUCT(($C$5:$C$150=$C86)*($G86&lt;$G$5:$G$150))+1</f>
        <v>2</v>
      </c>
      <c r="I86" s="12"/>
      <c r="J86" s="16"/>
    </row>
    <row r="87" s="1" customFormat="1" ht="38" customHeight="1" spans="1:10">
      <c r="A87" s="12">
        <v>83</v>
      </c>
      <c r="B87" s="13" t="s">
        <v>55</v>
      </c>
      <c r="C87" s="14" t="s">
        <v>56</v>
      </c>
      <c r="D87" s="15">
        <v>26081504312</v>
      </c>
      <c r="E87" s="16">
        <v>79.62</v>
      </c>
      <c r="F87" s="17">
        <v>77</v>
      </c>
      <c r="G87" s="18">
        <f t="shared" si="7"/>
        <v>78.31</v>
      </c>
      <c r="H87" s="12">
        <f>SUMPRODUCT(($C$5:$C$150=$C87)*($G87&lt;$G$5:$G$150))+1</f>
        <v>3</v>
      </c>
      <c r="I87" s="12"/>
      <c r="J87" s="16"/>
    </row>
    <row r="88" s="1" customFormat="1" ht="38" customHeight="1" spans="1:10">
      <c r="A88" s="12">
        <v>84</v>
      </c>
      <c r="B88" s="13" t="s">
        <v>55</v>
      </c>
      <c r="C88" s="14" t="s">
        <v>56</v>
      </c>
      <c r="D88" s="15">
        <v>26081504302</v>
      </c>
      <c r="E88" s="16">
        <v>77.59</v>
      </c>
      <c r="F88" s="17">
        <v>78.5</v>
      </c>
      <c r="G88" s="18">
        <f t="shared" si="7"/>
        <v>78.045</v>
      </c>
      <c r="H88" s="12">
        <f>SUMPRODUCT(($C$5:$C$150=$C88)*($G88&lt;$G$5:$G$150))+1</f>
        <v>4</v>
      </c>
      <c r="I88" s="12"/>
      <c r="J88" s="16"/>
    </row>
    <row r="89" s="1" customFormat="1" ht="38" customHeight="1" spans="1:10">
      <c r="A89" s="12">
        <v>85</v>
      </c>
      <c r="B89" s="13" t="s">
        <v>55</v>
      </c>
      <c r="C89" s="14" t="s">
        <v>56</v>
      </c>
      <c r="D89" s="15">
        <v>26081504418</v>
      </c>
      <c r="E89" s="16">
        <v>80.85</v>
      </c>
      <c r="F89" s="17">
        <v>72.4</v>
      </c>
      <c r="G89" s="18">
        <f t="shared" si="7"/>
        <v>76.625</v>
      </c>
      <c r="H89" s="12">
        <f>SUMPRODUCT(($C$5:$C$150=$C89)*($G89&lt;$G$5:$G$150))+1</f>
        <v>5</v>
      </c>
      <c r="I89" s="12"/>
      <c r="J89" s="16"/>
    </row>
    <row r="90" s="4" customFormat="1" ht="38" customHeight="1" spans="1:10">
      <c r="A90" s="12">
        <v>86</v>
      </c>
      <c r="B90" s="13" t="s">
        <v>57</v>
      </c>
      <c r="C90" s="14" t="s">
        <v>58</v>
      </c>
      <c r="D90" s="15">
        <v>26081504722</v>
      </c>
      <c r="E90" s="16">
        <v>83.59</v>
      </c>
      <c r="F90" s="22">
        <v>75.3</v>
      </c>
      <c r="G90" s="18">
        <f t="shared" si="7"/>
        <v>79.445</v>
      </c>
      <c r="H90" s="12">
        <f>SUMPRODUCT(($C$5:$C$150=$C90)*($G90&lt;$G$5:$G$150))+1</f>
        <v>1</v>
      </c>
      <c r="I90" s="12" t="s">
        <v>14</v>
      </c>
      <c r="J90" s="16"/>
    </row>
    <row r="91" s="4" customFormat="1" ht="38" customHeight="1" spans="1:10">
      <c r="A91" s="12">
        <v>87</v>
      </c>
      <c r="B91" s="13" t="s">
        <v>57</v>
      </c>
      <c r="C91" s="14" t="s">
        <v>58</v>
      </c>
      <c r="D91" s="15">
        <v>26081504601</v>
      </c>
      <c r="E91" s="16">
        <v>76.8</v>
      </c>
      <c r="F91" s="22">
        <v>77.8</v>
      </c>
      <c r="G91" s="18">
        <f t="shared" si="7"/>
        <v>77.3</v>
      </c>
      <c r="H91" s="12">
        <f>SUMPRODUCT(($C$5:$C$150=$C91)*($G91&lt;$G$5:$G$150))+1</f>
        <v>2</v>
      </c>
      <c r="I91" s="12" t="s">
        <v>14</v>
      </c>
      <c r="J91" s="16"/>
    </row>
    <row r="92" s="4" customFormat="1" ht="38" customHeight="1" spans="1:10">
      <c r="A92" s="12">
        <v>88</v>
      </c>
      <c r="B92" s="13" t="s">
        <v>57</v>
      </c>
      <c r="C92" s="14" t="s">
        <v>58</v>
      </c>
      <c r="D92" s="15">
        <v>26081504718</v>
      </c>
      <c r="E92" s="16">
        <v>76.07</v>
      </c>
      <c r="F92" s="22">
        <v>75.6</v>
      </c>
      <c r="G92" s="18">
        <f t="shared" si="7"/>
        <v>75.835</v>
      </c>
      <c r="H92" s="12">
        <f>SUMPRODUCT(($C$5:$C$150=$C92)*($G92&lt;$G$5:$G$150))+1</f>
        <v>3</v>
      </c>
      <c r="I92" s="12"/>
      <c r="J92" s="16"/>
    </row>
    <row r="93" s="4" customFormat="1" ht="38" customHeight="1" spans="1:10">
      <c r="A93" s="12">
        <v>89</v>
      </c>
      <c r="B93" s="13" t="s">
        <v>57</v>
      </c>
      <c r="C93" s="14" t="s">
        <v>58</v>
      </c>
      <c r="D93" s="15">
        <v>26081504623</v>
      </c>
      <c r="E93" s="16">
        <v>76.05</v>
      </c>
      <c r="F93" s="22">
        <v>74.7</v>
      </c>
      <c r="G93" s="18">
        <f t="shared" si="7"/>
        <v>75.375</v>
      </c>
      <c r="H93" s="12">
        <f>SUMPRODUCT(($C$5:$C$150=$C93)*($G93&lt;$G$5:$G$150))+1</f>
        <v>4</v>
      </c>
      <c r="I93" s="12"/>
      <c r="J93" s="16"/>
    </row>
    <row r="94" s="4" customFormat="1" ht="38" customHeight="1" spans="1:10">
      <c r="A94" s="12">
        <v>90</v>
      </c>
      <c r="B94" s="13" t="s">
        <v>57</v>
      </c>
      <c r="C94" s="14" t="s">
        <v>58</v>
      </c>
      <c r="D94" s="15">
        <v>26081504714</v>
      </c>
      <c r="E94" s="16">
        <v>78.93</v>
      </c>
      <c r="F94" s="22">
        <v>71.7</v>
      </c>
      <c r="G94" s="18">
        <f t="shared" si="7"/>
        <v>75.315</v>
      </c>
      <c r="H94" s="12">
        <f>SUMPRODUCT(($C$5:$C$150=$C94)*($G94&lt;$G$5:$G$150))+1</f>
        <v>5</v>
      </c>
      <c r="I94" s="12"/>
      <c r="J94" s="16"/>
    </row>
    <row r="95" s="4" customFormat="1" ht="38" customHeight="1" spans="1:10">
      <c r="A95" s="12">
        <v>91</v>
      </c>
      <c r="B95" s="13" t="s">
        <v>57</v>
      </c>
      <c r="C95" s="14" t="s">
        <v>58</v>
      </c>
      <c r="D95" s="15">
        <v>26081504620</v>
      </c>
      <c r="E95" s="16">
        <v>73.86</v>
      </c>
      <c r="F95" s="22">
        <v>74</v>
      </c>
      <c r="G95" s="18">
        <f t="shared" si="7"/>
        <v>73.93</v>
      </c>
      <c r="H95" s="12">
        <f>SUMPRODUCT(($C$5:$C$150=$C95)*($G95&lt;$G$5:$G$150))+1</f>
        <v>6</v>
      </c>
      <c r="I95" s="12"/>
      <c r="J95" s="16"/>
    </row>
    <row r="96" s="4" customFormat="1" ht="38" customHeight="1" spans="1:10">
      <c r="A96" s="12">
        <v>92</v>
      </c>
      <c r="B96" s="13" t="s">
        <v>57</v>
      </c>
      <c r="C96" s="14" t="s">
        <v>58</v>
      </c>
      <c r="D96" s="15">
        <v>26081504723</v>
      </c>
      <c r="E96" s="16">
        <v>75.77</v>
      </c>
      <c r="F96" s="22">
        <v>71.8</v>
      </c>
      <c r="G96" s="18">
        <f t="shared" si="7"/>
        <v>73.785</v>
      </c>
      <c r="H96" s="12">
        <f>SUMPRODUCT(($C$5:$C$150=$C96)*($G96&lt;$G$5:$G$150))+1</f>
        <v>7</v>
      </c>
      <c r="I96" s="12"/>
      <c r="J96" s="16"/>
    </row>
    <row r="97" s="4" customFormat="1" ht="38" customHeight="1" spans="1:10">
      <c r="A97" s="12">
        <v>93</v>
      </c>
      <c r="B97" s="13" t="s">
        <v>57</v>
      </c>
      <c r="C97" s="14" t="s">
        <v>58</v>
      </c>
      <c r="D97" s="15">
        <v>26081504613</v>
      </c>
      <c r="E97" s="16">
        <v>73.45</v>
      </c>
      <c r="F97" s="22">
        <v>67.3</v>
      </c>
      <c r="G97" s="18">
        <f t="shared" si="7"/>
        <v>70.375</v>
      </c>
      <c r="H97" s="12">
        <f>SUMPRODUCT(($C$5:$C$150=$C97)*($G97&lt;$G$5:$G$150))+1</f>
        <v>8</v>
      </c>
      <c r="I97" s="12"/>
      <c r="J97" s="16"/>
    </row>
    <row r="98" s="4" customFormat="1" ht="38" customHeight="1" spans="1:10">
      <c r="A98" s="12">
        <v>94</v>
      </c>
      <c r="B98" s="13" t="s">
        <v>57</v>
      </c>
      <c r="C98" s="14" t="s">
        <v>58</v>
      </c>
      <c r="D98" s="15">
        <v>26081504719</v>
      </c>
      <c r="E98" s="16">
        <v>78.06</v>
      </c>
      <c r="F98" s="22"/>
      <c r="G98" s="18"/>
      <c r="H98" s="12">
        <f>SUMPRODUCT(($C$5:$C$150=$C98)*($G98&lt;$G$5:$G$150))+1</f>
        <v>9</v>
      </c>
      <c r="I98" s="12"/>
      <c r="J98" s="16" t="s">
        <v>25</v>
      </c>
    </row>
    <row r="99" s="1" customFormat="1" ht="38" customHeight="1" spans="1:10">
      <c r="A99" s="12">
        <v>95</v>
      </c>
      <c r="B99" s="13" t="s">
        <v>59</v>
      </c>
      <c r="C99" s="14" t="s">
        <v>60</v>
      </c>
      <c r="D99" s="15">
        <v>26081504915</v>
      </c>
      <c r="E99" s="16">
        <v>75.35</v>
      </c>
      <c r="F99" s="17">
        <v>80.6</v>
      </c>
      <c r="G99" s="18">
        <f>E99*0.5+F99*0.5</f>
        <v>77.975</v>
      </c>
      <c r="H99" s="12">
        <f>SUMPRODUCT(($C$5:$C$150=$C99)*($G99&lt;$G$5:$G$150))+1</f>
        <v>1</v>
      </c>
      <c r="I99" s="12" t="s">
        <v>14</v>
      </c>
      <c r="J99" s="16"/>
    </row>
    <row r="100" s="1" customFormat="1" ht="38" customHeight="1" spans="1:10">
      <c r="A100" s="12">
        <v>96</v>
      </c>
      <c r="B100" s="13" t="s">
        <v>59</v>
      </c>
      <c r="C100" s="14" t="s">
        <v>60</v>
      </c>
      <c r="D100" s="15">
        <v>26081504825</v>
      </c>
      <c r="E100" s="16">
        <v>76.14</v>
      </c>
      <c r="F100" s="17">
        <v>76.7</v>
      </c>
      <c r="G100" s="18">
        <f>E100*0.5+F100*0.5</f>
        <v>76.42</v>
      </c>
      <c r="H100" s="12">
        <f>SUMPRODUCT(($C$5:$C$150=$C100)*($G100&lt;$G$5:$G$150))+1</f>
        <v>2</v>
      </c>
      <c r="I100" s="12"/>
      <c r="J100" s="16"/>
    </row>
    <row r="101" s="1" customFormat="1" ht="38" customHeight="1" spans="1:10">
      <c r="A101" s="12">
        <v>97</v>
      </c>
      <c r="B101" s="13" t="s">
        <v>59</v>
      </c>
      <c r="C101" s="14" t="s">
        <v>60</v>
      </c>
      <c r="D101" s="15">
        <v>26081504918</v>
      </c>
      <c r="E101" s="16">
        <v>77.77</v>
      </c>
      <c r="F101" s="17">
        <v>73.3</v>
      </c>
      <c r="G101" s="18">
        <f>E101*0.5+F101*0.5</f>
        <v>75.535</v>
      </c>
      <c r="H101" s="12">
        <f>SUMPRODUCT(($C$5:$C$150=$C101)*($G101&lt;$G$5:$G$150))+1</f>
        <v>3</v>
      </c>
      <c r="I101" s="12"/>
      <c r="J101" s="16"/>
    </row>
    <row r="102" s="1" customFormat="1" ht="38" customHeight="1" spans="1:10">
      <c r="A102" s="12">
        <v>98</v>
      </c>
      <c r="B102" s="13" t="s">
        <v>59</v>
      </c>
      <c r="C102" s="14" t="s">
        <v>60</v>
      </c>
      <c r="D102" s="15">
        <v>26081504909</v>
      </c>
      <c r="E102" s="16">
        <v>74.97</v>
      </c>
      <c r="F102" s="17"/>
      <c r="G102" s="18"/>
      <c r="H102" s="12">
        <f>SUMPRODUCT(($C$5:$C$150=$C102)*($G102&lt;$G$5:$G$150))+1</f>
        <v>4</v>
      </c>
      <c r="I102" s="12"/>
      <c r="J102" s="16" t="s">
        <v>25</v>
      </c>
    </row>
    <row r="103" s="1" customFormat="1" ht="38" customHeight="1" spans="1:10">
      <c r="A103" s="12">
        <v>99</v>
      </c>
      <c r="B103" s="13" t="s">
        <v>61</v>
      </c>
      <c r="C103" s="14" t="s">
        <v>62</v>
      </c>
      <c r="D103" s="15">
        <v>26081505020</v>
      </c>
      <c r="E103" s="16">
        <v>76.16</v>
      </c>
      <c r="F103" s="17">
        <v>77.5</v>
      </c>
      <c r="G103" s="18">
        <f>E103*0.5+F103*0.5</f>
        <v>76.83</v>
      </c>
      <c r="H103" s="12">
        <f>SUMPRODUCT(($C$5:$C$150=$C103)*($G103&lt;$G$5:$G$150))+1</f>
        <v>1</v>
      </c>
      <c r="I103" s="12" t="s">
        <v>14</v>
      </c>
      <c r="J103" s="16"/>
    </row>
    <row r="104" s="1" customFormat="1" ht="38" customHeight="1" spans="1:10">
      <c r="A104" s="12">
        <v>100</v>
      </c>
      <c r="B104" s="13" t="s">
        <v>61</v>
      </c>
      <c r="C104" s="14" t="s">
        <v>62</v>
      </c>
      <c r="D104" s="15">
        <v>26081505024</v>
      </c>
      <c r="E104" s="16">
        <v>72.48</v>
      </c>
      <c r="F104" s="17">
        <v>78.7</v>
      </c>
      <c r="G104" s="18">
        <f>E104*0.5+F104*0.5</f>
        <v>75.59</v>
      </c>
      <c r="H104" s="12">
        <f>SUMPRODUCT(($C$5:$C$150=$C104)*($G104&lt;$G$5:$G$150))+1</f>
        <v>2</v>
      </c>
      <c r="I104" s="12"/>
      <c r="J104" s="16"/>
    </row>
    <row r="105" s="1" customFormat="1" ht="38" customHeight="1" spans="1:10">
      <c r="A105" s="12">
        <v>101</v>
      </c>
      <c r="B105" s="13" t="s">
        <v>61</v>
      </c>
      <c r="C105" s="14" t="s">
        <v>62</v>
      </c>
      <c r="D105" s="15">
        <v>26081505003</v>
      </c>
      <c r="E105" s="16">
        <v>75.94</v>
      </c>
      <c r="F105" s="17">
        <v>75</v>
      </c>
      <c r="G105" s="18">
        <f>E105*0.5+F105*0.5</f>
        <v>75.47</v>
      </c>
      <c r="H105" s="12">
        <f>SUMPRODUCT(($C$5:$C$150=$C105)*($G105&lt;$G$5:$G$150))+1</f>
        <v>3</v>
      </c>
      <c r="I105" s="12"/>
      <c r="J105" s="16"/>
    </row>
    <row r="106" s="1" customFormat="1" ht="38" customHeight="1" spans="1:10">
      <c r="A106" s="12">
        <v>102</v>
      </c>
      <c r="B106" s="13" t="s">
        <v>61</v>
      </c>
      <c r="C106" s="14" t="s">
        <v>62</v>
      </c>
      <c r="D106" s="15">
        <v>26081505001</v>
      </c>
      <c r="E106" s="16">
        <v>72.24</v>
      </c>
      <c r="F106" s="17">
        <v>73.8</v>
      </c>
      <c r="G106" s="18">
        <f>E106*0.5+F106*0.5</f>
        <v>73.02</v>
      </c>
      <c r="H106" s="12">
        <f>SUMPRODUCT(($C$5:$C$150=$C106)*($G106&lt;$G$5:$G$150))+1</f>
        <v>4</v>
      </c>
      <c r="I106" s="12"/>
      <c r="J106" s="16"/>
    </row>
    <row r="107" s="1" customFormat="1" ht="38" customHeight="1" spans="1:10">
      <c r="A107" s="12">
        <v>103</v>
      </c>
      <c r="B107" s="13" t="s">
        <v>61</v>
      </c>
      <c r="C107" s="14" t="s">
        <v>62</v>
      </c>
      <c r="D107" s="15">
        <v>26081505012</v>
      </c>
      <c r="E107" s="16">
        <v>76.24</v>
      </c>
      <c r="F107" s="17">
        <v>69</v>
      </c>
      <c r="G107" s="18">
        <f>E107*0.5+F107*0.5</f>
        <v>72.62</v>
      </c>
      <c r="H107" s="12">
        <f>SUMPRODUCT(($C$5:$C$150=$C107)*($G107&lt;$G$5:$G$150))+1</f>
        <v>5</v>
      </c>
      <c r="I107" s="12"/>
      <c r="J107" s="16"/>
    </row>
  </sheetData>
  <mergeCells count="2">
    <mergeCell ref="A1:B1"/>
    <mergeCell ref="A2:J2"/>
  </mergeCells>
  <conditionalFormatting sqref="D2:D1048576">
    <cfRule type="duplicateValues" dxfId="0" priority="1"/>
    <cfRule type="duplicateValues" dxfId="0" priority="6"/>
    <cfRule type="duplicateValues" dxfId="0" priority="12"/>
    <cfRule type="duplicateValues" dxfId="0" priority="15"/>
    <cfRule type="duplicateValues" dxfId="0" priority="22"/>
    <cfRule type="duplicateValues" dxfId="0" priority="28"/>
    <cfRule type="duplicateValues" dxfId="0" priority="31"/>
  </conditionalFormatting>
  <conditionalFormatting sqref="D5:D107">
    <cfRule type="duplicateValues" dxfId="0" priority="32"/>
  </conditionalFormatting>
  <conditionalFormatting sqref="D4 D108:D1048576">
    <cfRule type="duplicateValues" dxfId="0" priority="39"/>
    <cfRule type="duplicateValues" dxfId="0" priority="41"/>
    <cfRule type="duplicateValues" dxfId="0" priority="44"/>
    <cfRule type="duplicateValues" dxfId="0" priority="60"/>
    <cfRule type="duplicateValues" dxfId="0" priority="61"/>
  </conditionalFormatting>
  <printOptions horizontalCentered="1"/>
  <pageMargins left="0.393055555555556" right="0.354166666666667" top="0.550694444444444" bottom="0.747916666666667" header="0.393055555555556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2022-12-28T03:00:00Z</dcterms:created>
  <dcterms:modified xsi:type="dcterms:W3CDTF">2026-09-20T07:33:55Z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