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4号楼" sheetId="1" r:id="rId1"/>
  </sheets>
  <definedNames>
    <definedName name="_xlnm.Print_Area" localSheetId="0">'14号楼'!$A$1:$O$174</definedName>
    <definedName name="_xlnm.Print_Titles" localSheetId="0">'14号楼'!$1:$3</definedName>
  </definedNames>
  <calcPr fullCalcOnLoad="1"/>
</workbook>
</file>

<file path=xl/sharedStrings.xml><?xml version="1.0" encoding="utf-8"?>
<sst xmlns="http://schemas.openxmlformats.org/spreadsheetml/2006/main" count="682" uniqueCount="35">
  <si>
    <t>附件2</t>
  </si>
  <si>
    <t>清远市新建商品住房销售价格备案表</t>
  </si>
  <si>
    <t>房地产开发企业名称或中介服务机构名称：清远市俊鑫房地产开发有限公司</t>
  </si>
  <si>
    <t>项目(楼盘)名称：清新恒大金碧天下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</si>
  <si>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</si>
  <si>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</si>
  <si>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</si>
  <si>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</si>
  <si>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</si>
  <si>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</si>
  <si>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</si>
  <si>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</si>
  <si>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</si>
  <si>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</si>
  <si>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</si>
  <si>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</si>
  <si>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</si>
  <si>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</si>
  <si>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</si>
  <si>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备案价</t>
  </si>
  <si>
    <t>成交价</t>
  </si>
  <si>
    <t>悦山一街14号楼</t>
  </si>
  <si>
    <t>三房二厅二卫</t>
  </si>
  <si>
    <t>待售</t>
  </si>
  <si>
    <t>含精装修，均价1680元/㎡</t>
  </si>
  <si>
    <t>三房二厅一卫</t>
  </si>
  <si>
    <t>一房二厅一卫</t>
  </si>
  <si>
    <t>本楼栋总面积/均价</t>
  </si>
  <si>
    <t xml:space="preserve">   本栋销售住宅共163套，销售住宅总建筑面积：17541.96㎡，套内面积：14573.02㎡，分摊面积：2968.94㎡，销售均价：6039.89元/㎡（建筑面积）、7270.39元/㎡（套内建筑面积）。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</si>
  <si>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</si>
  <si>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</si>
  <si>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企业物价员：陈豪</t>
  </si>
  <si>
    <t>价格举报投诉电话：12345</t>
  </si>
  <si>
    <t>企业投诉电话：13826040139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</si>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</sst>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2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0">
      <alignment vertical="center"/>
      <protection/>
    </xf>
    <xf numFmtId="0" fontId="31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7" fillId="0" borderId="10" xfId="63" applyNumberFormat="1" applyFont="1" applyFill="1" applyBorder="1" applyAlignment="1">
      <alignment horizontal="center" vertical="center" wrapText="1"/>
      <protection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7" fillId="0" borderId="10" xfId="63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178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3"/>
  <sheetViews>
    <sheetView tabSelected="1" view="pageBreakPreview" zoomScaleSheetLayoutView="100" workbookViewId="0" topLeftCell="A1">
      <selection activeCell="G169" sqref="G169"/>
    </sheetView>
  </sheetViews>
  <sheetFormatPr defaultColWidth="8.75390625" defaultRowHeight="14.25"/>
  <cols>
    <col min="1" max="1" width="5.25390625" style="0" customWidth="1"/>
    <col min="2" max="2" width="15.75390625" style="0" customWidth="1"/>
    <col min="3" max="3" width="9.75390625" style="0" customWidth="1"/>
    <col min="4" max="4" width="11.75390625" style="0" customWidth="1"/>
    <col min="5" max="5" width="14.00390625" style="0" customWidth="1"/>
    <col min="6" max="6" width="8.625" style="0" customWidth="1"/>
    <col min="7" max="11" width="11.50390625" style="0" customWidth="1"/>
    <col min="12" max="12" width="13.00390625" style="2" customWidth="1"/>
    <col min="13" max="13" width="14.50390625" style="2" customWidth="1"/>
    <col min="14" max="14" width="8.75390625" style="2" customWidth="1"/>
    <col min="15" max="15" width="24.375" style="2" customWidth="1"/>
    <col min="16" max="17" width="12.625" style="0" hidden="1" customWidth="1"/>
    <col min="18" max="18" width="12.625" style="3" hidden="1" customWidth="1"/>
    <col min="19" max="19" width="10.375" style="3" hidden="1" customWidth="1"/>
    <col min="20" max="20" width="12.625" style="0" hidden="1" customWidth="1"/>
    <col min="21" max="23" width="8.75390625" style="0" hidden="1" customWidth="1"/>
    <col min="24" max="24" width="10.50390625" style="0" bestFit="1" customWidth="1"/>
    <col min="25" max="25" width="12.75390625" style="0" bestFit="1" customWidth="1"/>
    <col min="26" max="26" width="9.50390625" style="0" bestFit="1" customWidth="1"/>
    <col min="27" max="27" width="13.875" style="0" bestFit="1" customWidth="1"/>
    <col min="28" max="28" width="12.75390625" style="0" bestFit="1" customWidth="1"/>
    <col min="29" max="29" width="10.50390625" style="0" bestFit="1" customWidth="1"/>
  </cols>
  <sheetData>
    <row r="1" spans="1:2" ht="19.5" customHeight="1">
      <c r="A1" s="4" t="s">
        <v>0</v>
      </c>
      <c r="B1" s="4"/>
    </row>
    <row r="2" spans="1:18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0"/>
      <c r="M2" s="20"/>
      <c r="N2" s="20"/>
      <c r="O2" s="20"/>
      <c r="P2">
        <v>0.8502</v>
      </c>
      <c r="Q2">
        <v>0.9752</v>
      </c>
      <c r="R2" s="39">
        <v>0.85</v>
      </c>
    </row>
    <row r="3" spans="1:15" ht="19.5" customHeight="1">
      <c r="A3" s="6" t="s">
        <v>2</v>
      </c>
      <c r="B3" s="6"/>
      <c r="C3" s="6"/>
      <c r="D3" s="6"/>
      <c r="E3" s="6"/>
      <c r="F3" s="6"/>
      <c r="G3" s="6"/>
      <c r="H3" s="7"/>
      <c r="I3" s="6" t="s">
        <v>3</v>
      </c>
      <c r="M3" s="21"/>
      <c r="N3" s="22"/>
      <c r="O3" s="22"/>
    </row>
    <row r="4" spans="1:15" ht="19.5" customHeight="1">
      <c r="A4" s="8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9" t="s">
        <v>13</v>
      </c>
      <c r="K4" s="9" t="s">
        <v>14</v>
      </c>
      <c r="L4" s="24" t="s">
        <v>15</v>
      </c>
      <c r="M4" s="24" t="s">
        <v>16</v>
      </c>
      <c r="N4" s="25" t="s">
        <v>17</v>
      </c>
      <c r="O4" s="26" t="s">
        <v>18</v>
      </c>
    </row>
    <row r="5" spans="1:18" ht="24.75" customHeight="1">
      <c r="A5" s="8"/>
      <c r="B5" s="9"/>
      <c r="C5" s="9"/>
      <c r="D5" s="10"/>
      <c r="E5" s="9"/>
      <c r="F5" s="9"/>
      <c r="G5" s="9"/>
      <c r="H5" s="9"/>
      <c r="I5" s="27"/>
      <c r="J5" s="9"/>
      <c r="K5" s="9"/>
      <c r="L5" s="28"/>
      <c r="M5" s="28"/>
      <c r="N5" s="25"/>
      <c r="O5" s="26"/>
      <c r="P5" s="29" t="s">
        <v>19</v>
      </c>
      <c r="R5" s="40" t="s">
        <v>20</v>
      </c>
    </row>
    <row r="6" spans="1:27" s="1" customFormat="1" ht="19.5" customHeight="1">
      <c r="A6" s="11">
        <v>1</v>
      </c>
      <c r="B6" s="11" t="s">
        <v>21</v>
      </c>
      <c r="C6" s="11">
        <v>101</v>
      </c>
      <c r="D6" s="12">
        <v>1</v>
      </c>
      <c r="E6" s="13" t="s">
        <v>22</v>
      </c>
      <c r="F6" s="11">
        <v>3.6</v>
      </c>
      <c r="G6" s="14">
        <v>111.38</v>
      </c>
      <c r="H6" s="15">
        <f aca="true" t="shared" si="0" ref="H6:H11">G6-I6</f>
        <v>18.849999999999994</v>
      </c>
      <c r="I6" s="30">
        <v>92.53</v>
      </c>
      <c r="J6" s="31">
        <f>L6/G6</f>
        <v>5103.867211348536</v>
      </c>
      <c r="K6" s="31">
        <f>L6/I6</f>
        <v>6143.61536798876</v>
      </c>
      <c r="L6" s="32">
        <v>568468.73</v>
      </c>
      <c r="M6" s="33"/>
      <c r="N6" s="34" t="s">
        <v>23</v>
      </c>
      <c r="O6" s="35" t="s">
        <v>24</v>
      </c>
      <c r="P6" s="1">
        <f>L6*$Q$2</f>
        <v>554370.705496</v>
      </c>
      <c r="Q6" s="1">
        <f>ROUND(P6,2)</f>
        <v>554370.71</v>
      </c>
      <c r="R6" s="41" t="e">
        <v>#N/A</v>
      </c>
      <c r="S6" s="41"/>
      <c r="AA6"/>
    </row>
    <row r="7" spans="1:27" s="1" customFormat="1" ht="19.5" customHeight="1">
      <c r="A7" s="11">
        <v>2</v>
      </c>
      <c r="B7" s="11" t="s">
        <v>21</v>
      </c>
      <c r="C7" s="11">
        <v>102</v>
      </c>
      <c r="D7" s="12">
        <v>1</v>
      </c>
      <c r="E7" s="16" t="s">
        <v>25</v>
      </c>
      <c r="F7" s="11">
        <v>3.6</v>
      </c>
      <c r="G7" s="17">
        <v>98.98</v>
      </c>
      <c r="H7" s="15">
        <f t="shared" si="0"/>
        <v>16.75</v>
      </c>
      <c r="I7" s="36">
        <v>82.23</v>
      </c>
      <c r="J7" s="31">
        <f>L7/G7</f>
        <v>5421.382400484947</v>
      </c>
      <c r="K7" s="31">
        <f>L7/I7</f>
        <v>6525.701447160404</v>
      </c>
      <c r="L7" s="32">
        <v>536608.43</v>
      </c>
      <c r="M7" s="33"/>
      <c r="N7" s="34" t="s">
        <v>23</v>
      </c>
      <c r="O7" s="35" t="s">
        <v>24</v>
      </c>
      <c r="P7" s="1">
        <f aca="true" t="shared" si="1" ref="P7:P70">L7*$Q$2</f>
        <v>523300.540936</v>
      </c>
      <c r="Q7" s="1">
        <f aca="true" t="shared" si="2" ref="Q7:Q70">ROUND(P7,2)</f>
        <v>523300.54</v>
      </c>
      <c r="R7" s="41" t="e">
        <v>#N/A</v>
      </c>
      <c r="S7" s="41"/>
      <c r="AA7"/>
    </row>
    <row r="8" spans="1:27" s="1" customFormat="1" ht="19.5" customHeight="1">
      <c r="A8" s="11">
        <v>3</v>
      </c>
      <c r="B8" s="11" t="s">
        <v>21</v>
      </c>
      <c r="C8" s="11">
        <v>103</v>
      </c>
      <c r="D8" s="12">
        <v>1</v>
      </c>
      <c r="E8" s="13" t="s">
        <v>26</v>
      </c>
      <c r="F8" s="11">
        <v>3.6</v>
      </c>
      <c r="G8" s="17">
        <v>85.99</v>
      </c>
      <c r="H8" s="15">
        <f t="shared" si="0"/>
        <v>14.549999999999997</v>
      </c>
      <c r="I8" s="36">
        <v>71.44</v>
      </c>
      <c r="J8" s="31">
        <f>L8/G8</f>
        <v>5222.938713803931</v>
      </c>
      <c r="K8" s="31">
        <f>L8/I8</f>
        <v>6286.681131019037</v>
      </c>
      <c r="L8" s="32">
        <v>449120.5</v>
      </c>
      <c r="M8" s="33"/>
      <c r="N8" s="34" t="s">
        <v>23</v>
      </c>
      <c r="O8" s="35" t="s">
        <v>24</v>
      </c>
      <c r="P8" s="1">
        <f t="shared" si="1"/>
        <v>437982.31159999996</v>
      </c>
      <c r="Q8" s="1">
        <f t="shared" si="2"/>
        <v>437982.31</v>
      </c>
      <c r="R8" s="41" t="e">
        <v>#N/A</v>
      </c>
      <c r="S8" s="41"/>
      <c r="AA8"/>
    </row>
    <row r="9" spans="1:27" s="1" customFormat="1" ht="19.5" customHeight="1">
      <c r="A9" s="11">
        <v>4</v>
      </c>
      <c r="B9" s="11" t="s">
        <v>21</v>
      </c>
      <c r="C9" s="11">
        <v>104</v>
      </c>
      <c r="D9" s="12">
        <v>1</v>
      </c>
      <c r="E9" s="16" t="s">
        <v>22</v>
      </c>
      <c r="F9" s="11">
        <v>3.6</v>
      </c>
      <c r="G9" s="17">
        <v>123.42</v>
      </c>
      <c r="H9" s="15">
        <f t="shared" si="0"/>
        <v>20.89</v>
      </c>
      <c r="I9" s="36">
        <v>102.53</v>
      </c>
      <c r="J9" s="31">
        <f>L9/G9</f>
        <v>5183.250445632799</v>
      </c>
      <c r="K9" s="31">
        <f>L9/I9</f>
        <v>6239.313079098801</v>
      </c>
      <c r="L9" s="32">
        <v>639716.77</v>
      </c>
      <c r="M9" s="33"/>
      <c r="N9" s="34" t="s">
        <v>23</v>
      </c>
      <c r="O9" s="35" t="s">
        <v>24</v>
      </c>
      <c r="P9" s="1">
        <f t="shared" si="1"/>
        <v>623851.794104</v>
      </c>
      <c r="Q9" s="1">
        <f t="shared" si="2"/>
        <v>623851.79</v>
      </c>
      <c r="R9" s="41" t="e">
        <v>#N/A</v>
      </c>
      <c r="S9" s="41"/>
      <c r="AA9"/>
    </row>
    <row r="10" spans="1:27" s="1" customFormat="1" ht="19.5" customHeight="1">
      <c r="A10" s="11">
        <v>5</v>
      </c>
      <c r="B10" s="11" t="s">
        <v>21</v>
      </c>
      <c r="C10" s="18">
        <v>105</v>
      </c>
      <c r="D10" s="12">
        <v>1</v>
      </c>
      <c r="E10" s="16" t="s">
        <v>25</v>
      </c>
      <c r="F10" s="11">
        <v>3.6</v>
      </c>
      <c r="G10" s="17">
        <v>98.98</v>
      </c>
      <c r="H10" s="15">
        <f t="shared" si="0"/>
        <v>16.75</v>
      </c>
      <c r="I10" s="36">
        <v>82.23</v>
      </c>
      <c r="J10" s="31">
        <f aca="true" t="shared" si="3" ref="J10:J73">L10/G10</f>
        <v>5342.002222671246</v>
      </c>
      <c r="K10" s="31">
        <f aca="true" t="shared" si="4" ref="K10:K73">L10/I10</f>
        <v>6430.151769427216</v>
      </c>
      <c r="L10" s="32">
        <v>528751.38</v>
      </c>
      <c r="M10" s="33"/>
      <c r="N10" s="34" t="s">
        <v>23</v>
      </c>
      <c r="O10" s="35" t="s">
        <v>24</v>
      </c>
      <c r="P10" s="1">
        <f t="shared" si="1"/>
        <v>515638.345776</v>
      </c>
      <c r="Q10" s="1">
        <f t="shared" si="2"/>
        <v>515638.35</v>
      </c>
      <c r="R10" s="41" t="e">
        <v>#N/A</v>
      </c>
      <c r="S10" s="41"/>
      <c r="AA10"/>
    </row>
    <row r="11" spans="1:27" s="1" customFormat="1" ht="19.5" customHeight="1">
      <c r="A11" s="11">
        <v>6</v>
      </c>
      <c r="B11" s="11" t="s">
        <v>21</v>
      </c>
      <c r="C11" s="18">
        <v>106</v>
      </c>
      <c r="D11" s="12">
        <v>1</v>
      </c>
      <c r="E11" s="16" t="s">
        <v>22</v>
      </c>
      <c r="F11" s="11">
        <v>3.6</v>
      </c>
      <c r="G11" s="17">
        <v>110.35</v>
      </c>
      <c r="H11" s="15">
        <f t="shared" si="0"/>
        <v>18.679999999999993</v>
      </c>
      <c r="I11" s="36">
        <v>91.67</v>
      </c>
      <c r="J11" s="31">
        <f t="shared" si="3"/>
        <v>5103.8734934299955</v>
      </c>
      <c r="K11" s="31">
        <f t="shared" si="4"/>
        <v>6143.912294098395</v>
      </c>
      <c r="L11" s="32">
        <v>563212.44</v>
      </c>
      <c r="M11" s="33"/>
      <c r="N11" s="34" t="s">
        <v>23</v>
      </c>
      <c r="O11" s="35" t="s">
        <v>24</v>
      </c>
      <c r="P11" s="1">
        <f t="shared" si="1"/>
        <v>549244.7714879999</v>
      </c>
      <c r="Q11" s="1">
        <f t="shared" si="2"/>
        <v>549244.77</v>
      </c>
      <c r="R11" s="41" t="e">
        <v>#N/A</v>
      </c>
      <c r="S11" s="41"/>
      <c r="AA11"/>
    </row>
    <row r="12" spans="1:27" s="1" customFormat="1" ht="19.5" customHeight="1">
      <c r="A12" s="11">
        <v>7</v>
      </c>
      <c r="B12" s="11" t="s">
        <v>21</v>
      </c>
      <c r="C12" s="18">
        <v>201</v>
      </c>
      <c r="D12" s="12">
        <v>2</v>
      </c>
      <c r="E12" s="16" t="s">
        <v>22</v>
      </c>
      <c r="F12" s="19">
        <v>3</v>
      </c>
      <c r="G12" s="14">
        <v>109.24</v>
      </c>
      <c r="H12" s="15">
        <v>18.489999999999995</v>
      </c>
      <c r="I12" s="30">
        <v>90.75</v>
      </c>
      <c r="J12" s="31">
        <f t="shared" si="3"/>
        <v>5897.639509337239</v>
      </c>
      <c r="K12" s="31">
        <f t="shared" si="4"/>
        <v>7099.263250688706</v>
      </c>
      <c r="L12" s="32">
        <v>644258.14</v>
      </c>
      <c r="M12" s="33"/>
      <c r="N12" s="34" t="s">
        <v>23</v>
      </c>
      <c r="O12" s="35" t="s">
        <v>24</v>
      </c>
      <c r="P12" s="1">
        <f t="shared" si="1"/>
        <v>628280.538128</v>
      </c>
      <c r="Q12" s="1">
        <f t="shared" si="2"/>
        <v>628280.54</v>
      </c>
      <c r="R12" s="41" t="e">
        <v>#N/A</v>
      </c>
      <c r="S12" s="41"/>
      <c r="AA12"/>
    </row>
    <row r="13" spans="1:27" s="1" customFormat="1" ht="19.5" customHeight="1">
      <c r="A13" s="11">
        <v>8</v>
      </c>
      <c r="B13" s="11" t="s">
        <v>21</v>
      </c>
      <c r="C13" s="18">
        <v>202</v>
      </c>
      <c r="D13" s="12">
        <v>2</v>
      </c>
      <c r="E13" s="16" t="s">
        <v>25</v>
      </c>
      <c r="F13" s="19">
        <v>3</v>
      </c>
      <c r="G13" s="14">
        <v>97.37</v>
      </c>
      <c r="H13" s="15">
        <v>16.480000000000004</v>
      </c>
      <c r="I13" s="30">
        <v>80.89</v>
      </c>
      <c r="J13" s="31">
        <f t="shared" si="3"/>
        <v>6215.140392317961</v>
      </c>
      <c r="K13" s="31">
        <f t="shared" si="4"/>
        <v>7481.372481147237</v>
      </c>
      <c r="L13" s="32">
        <v>605168.22</v>
      </c>
      <c r="M13" s="33"/>
      <c r="N13" s="34" t="s">
        <v>23</v>
      </c>
      <c r="O13" s="35" t="s">
        <v>24</v>
      </c>
      <c r="P13" s="1">
        <f t="shared" si="1"/>
        <v>590160.048144</v>
      </c>
      <c r="Q13" s="1">
        <f t="shared" si="2"/>
        <v>590160.05</v>
      </c>
      <c r="R13" s="41" t="e">
        <v>#N/A</v>
      </c>
      <c r="S13" s="41"/>
      <c r="AA13"/>
    </row>
    <row r="14" spans="1:27" s="1" customFormat="1" ht="19.5" customHeight="1">
      <c r="A14" s="11">
        <v>9</v>
      </c>
      <c r="B14" s="11" t="s">
        <v>21</v>
      </c>
      <c r="C14" s="18">
        <v>203</v>
      </c>
      <c r="D14" s="12">
        <v>2</v>
      </c>
      <c r="E14" s="16" t="s">
        <v>22</v>
      </c>
      <c r="F14" s="19">
        <v>3</v>
      </c>
      <c r="G14" s="14">
        <v>120.67</v>
      </c>
      <c r="H14" s="15">
        <v>20.42</v>
      </c>
      <c r="I14" s="30">
        <v>100.25</v>
      </c>
      <c r="J14" s="31">
        <f t="shared" si="3"/>
        <v>6016.710284246292</v>
      </c>
      <c r="K14" s="31">
        <f t="shared" si="4"/>
        <v>7242.258653366584</v>
      </c>
      <c r="L14" s="32">
        <v>726036.43</v>
      </c>
      <c r="M14" s="33"/>
      <c r="N14" s="34" t="s">
        <v>23</v>
      </c>
      <c r="O14" s="35" t="s">
        <v>24</v>
      </c>
      <c r="P14" s="1">
        <f t="shared" si="1"/>
        <v>708030.726536</v>
      </c>
      <c r="Q14" s="1">
        <f t="shared" si="2"/>
        <v>708030.73</v>
      </c>
      <c r="R14" s="41" t="e">
        <v>#N/A</v>
      </c>
      <c r="S14" s="41"/>
      <c r="AA14"/>
    </row>
    <row r="15" spans="1:27" s="1" customFormat="1" ht="19.5" customHeight="1">
      <c r="A15" s="11">
        <v>10</v>
      </c>
      <c r="B15" s="11" t="s">
        <v>21</v>
      </c>
      <c r="C15" s="18">
        <v>204</v>
      </c>
      <c r="D15" s="12">
        <v>2</v>
      </c>
      <c r="E15" s="16" t="s">
        <v>22</v>
      </c>
      <c r="F15" s="19">
        <v>3</v>
      </c>
      <c r="G15" s="14">
        <v>120.67</v>
      </c>
      <c r="H15" s="15">
        <v>20.42</v>
      </c>
      <c r="I15" s="30">
        <v>100.25</v>
      </c>
      <c r="J15" s="31">
        <f t="shared" si="3"/>
        <v>5977.01781718737</v>
      </c>
      <c r="K15" s="31">
        <f t="shared" si="4"/>
        <v>7194.481197007482</v>
      </c>
      <c r="L15" s="32">
        <v>721246.74</v>
      </c>
      <c r="M15" s="33"/>
      <c r="N15" s="34" t="s">
        <v>23</v>
      </c>
      <c r="O15" s="35" t="s">
        <v>24</v>
      </c>
      <c r="P15" s="1">
        <f t="shared" si="1"/>
        <v>703359.820848</v>
      </c>
      <c r="Q15" s="1">
        <f t="shared" si="2"/>
        <v>703359.82</v>
      </c>
      <c r="R15" s="41" t="e">
        <v>#N/A</v>
      </c>
      <c r="S15" s="41"/>
      <c r="AA15"/>
    </row>
    <row r="16" spans="1:27" s="1" customFormat="1" ht="19.5" customHeight="1">
      <c r="A16" s="11">
        <v>11</v>
      </c>
      <c r="B16" s="11" t="s">
        <v>21</v>
      </c>
      <c r="C16" s="18">
        <v>205</v>
      </c>
      <c r="D16" s="12">
        <v>2</v>
      </c>
      <c r="E16" s="16" t="s">
        <v>25</v>
      </c>
      <c r="F16" s="19">
        <v>3</v>
      </c>
      <c r="G16" s="14">
        <v>97.37</v>
      </c>
      <c r="H16" s="15">
        <v>16.480000000000004</v>
      </c>
      <c r="I16" s="30">
        <v>80.89</v>
      </c>
      <c r="J16" s="31">
        <f t="shared" si="3"/>
        <v>6135.763684913218</v>
      </c>
      <c r="K16" s="31">
        <f t="shared" si="4"/>
        <v>7385.824082086785</v>
      </c>
      <c r="L16" s="32">
        <v>597439.31</v>
      </c>
      <c r="M16" s="33"/>
      <c r="N16" s="34" t="s">
        <v>23</v>
      </c>
      <c r="O16" s="35" t="s">
        <v>24</v>
      </c>
      <c r="P16" s="1">
        <f t="shared" si="1"/>
        <v>582622.815112</v>
      </c>
      <c r="Q16" s="1">
        <f t="shared" si="2"/>
        <v>582622.82</v>
      </c>
      <c r="R16" s="41" t="e">
        <v>#N/A</v>
      </c>
      <c r="S16" s="41"/>
      <c r="AA16"/>
    </row>
    <row r="17" spans="1:27" s="1" customFormat="1" ht="19.5" customHeight="1">
      <c r="A17" s="11">
        <v>12</v>
      </c>
      <c r="B17" s="11" t="s">
        <v>21</v>
      </c>
      <c r="C17" s="18">
        <v>206</v>
      </c>
      <c r="D17" s="12">
        <v>2</v>
      </c>
      <c r="E17" s="16" t="s">
        <v>22</v>
      </c>
      <c r="F17" s="19">
        <v>3</v>
      </c>
      <c r="G17" s="14">
        <v>108.23</v>
      </c>
      <c r="H17" s="15">
        <v>18.320000000000007</v>
      </c>
      <c r="I17" s="30">
        <v>89.91</v>
      </c>
      <c r="J17" s="31">
        <f t="shared" si="3"/>
        <v>5897.643444516307</v>
      </c>
      <c r="K17" s="31">
        <f t="shared" si="4"/>
        <v>7099.343232121009</v>
      </c>
      <c r="L17" s="32">
        <v>638301.95</v>
      </c>
      <c r="M17" s="33"/>
      <c r="N17" s="34" t="s">
        <v>23</v>
      </c>
      <c r="O17" s="35" t="s">
        <v>24</v>
      </c>
      <c r="P17" s="1">
        <f t="shared" si="1"/>
        <v>622472.06164</v>
      </c>
      <c r="Q17" s="1">
        <f t="shared" si="2"/>
        <v>622472.06</v>
      </c>
      <c r="R17" s="41" t="e">
        <v>#N/A</v>
      </c>
      <c r="S17" s="41"/>
      <c r="AA17"/>
    </row>
    <row r="18" spans="1:27" s="1" customFormat="1" ht="19.5" customHeight="1">
      <c r="A18" s="11">
        <v>13</v>
      </c>
      <c r="B18" s="11" t="s">
        <v>21</v>
      </c>
      <c r="C18" s="18">
        <v>301</v>
      </c>
      <c r="D18" s="12">
        <v>3</v>
      </c>
      <c r="E18" s="16" t="s">
        <v>22</v>
      </c>
      <c r="F18" s="19">
        <v>3</v>
      </c>
      <c r="G18" s="14">
        <v>109.24</v>
      </c>
      <c r="H18" s="15">
        <v>18.489999999999995</v>
      </c>
      <c r="I18" s="30">
        <v>90.75</v>
      </c>
      <c r="J18" s="31">
        <f t="shared" si="3"/>
        <v>5937.327077993409</v>
      </c>
      <c r="K18" s="31">
        <f t="shared" si="4"/>
        <v>7147.037024793388</v>
      </c>
      <c r="L18" s="32">
        <v>648593.61</v>
      </c>
      <c r="M18" s="33"/>
      <c r="N18" s="34" t="s">
        <v>23</v>
      </c>
      <c r="O18" s="35" t="s">
        <v>24</v>
      </c>
      <c r="P18" s="1">
        <f t="shared" si="1"/>
        <v>632508.488472</v>
      </c>
      <c r="Q18" s="1">
        <f t="shared" si="2"/>
        <v>632508.49</v>
      </c>
      <c r="R18" s="41" t="e">
        <v>#N/A</v>
      </c>
      <c r="S18" s="41"/>
      <c r="AA18"/>
    </row>
    <row r="19" spans="1:27" s="1" customFormat="1" ht="19.5" customHeight="1">
      <c r="A19" s="11">
        <v>14</v>
      </c>
      <c r="B19" s="11" t="s">
        <v>21</v>
      </c>
      <c r="C19" s="18">
        <v>302</v>
      </c>
      <c r="D19" s="12">
        <v>3</v>
      </c>
      <c r="E19" s="16" t="s">
        <v>25</v>
      </c>
      <c r="F19" s="19">
        <v>3</v>
      </c>
      <c r="G19" s="14">
        <v>97.37</v>
      </c>
      <c r="H19" s="15">
        <v>16.480000000000004</v>
      </c>
      <c r="I19" s="30">
        <v>80.89</v>
      </c>
      <c r="J19" s="31">
        <f t="shared" si="3"/>
        <v>6254.828797370854</v>
      </c>
      <c r="K19" s="31">
        <f t="shared" si="4"/>
        <v>7529.146742489802</v>
      </c>
      <c r="L19" s="32">
        <v>609032.68</v>
      </c>
      <c r="M19" s="33"/>
      <c r="N19" s="34" t="s">
        <v>23</v>
      </c>
      <c r="O19" s="35" t="s">
        <v>24</v>
      </c>
      <c r="P19" s="1">
        <f t="shared" si="1"/>
        <v>593928.669536</v>
      </c>
      <c r="Q19" s="1">
        <f t="shared" si="2"/>
        <v>593928.67</v>
      </c>
      <c r="R19" s="41" t="e">
        <v>#N/A</v>
      </c>
      <c r="S19" s="41"/>
      <c r="AA19"/>
    </row>
    <row r="20" spans="1:27" s="1" customFormat="1" ht="19.5" customHeight="1">
      <c r="A20" s="11">
        <v>15</v>
      </c>
      <c r="B20" s="11" t="s">
        <v>21</v>
      </c>
      <c r="C20" s="18">
        <v>303</v>
      </c>
      <c r="D20" s="12">
        <v>3</v>
      </c>
      <c r="E20" s="16" t="s">
        <v>22</v>
      </c>
      <c r="F20" s="19">
        <v>3</v>
      </c>
      <c r="G20" s="14">
        <v>120.67</v>
      </c>
      <c r="H20" s="15">
        <v>20.42</v>
      </c>
      <c r="I20" s="30">
        <v>100.25</v>
      </c>
      <c r="J20" s="31">
        <f t="shared" si="3"/>
        <v>6056.388248943399</v>
      </c>
      <c r="K20" s="31">
        <f t="shared" si="4"/>
        <v>7290.018653366584</v>
      </c>
      <c r="L20" s="32">
        <v>730824.37</v>
      </c>
      <c r="M20" s="33"/>
      <c r="N20" s="34" t="s">
        <v>23</v>
      </c>
      <c r="O20" s="35" t="s">
        <v>24</v>
      </c>
      <c r="P20" s="1">
        <f t="shared" si="1"/>
        <v>712699.9256239999</v>
      </c>
      <c r="Q20" s="1">
        <f t="shared" si="2"/>
        <v>712699.93</v>
      </c>
      <c r="R20" s="41" t="e">
        <v>#N/A</v>
      </c>
      <c r="S20" s="41"/>
      <c r="AA20"/>
    </row>
    <row r="21" spans="1:27" s="1" customFormat="1" ht="19.5" customHeight="1">
      <c r="A21" s="11">
        <v>16</v>
      </c>
      <c r="B21" s="11" t="s">
        <v>21</v>
      </c>
      <c r="C21" s="18">
        <v>304</v>
      </c>
      <c r="D21" s="12">
        <v>3</v>
      </c>
      <c r="E21" s="16" t="s">
        <v>22</v>
      </c>
      <c r="F21" s="19">
        <v>3</v>
      </c>
      <c r="G21" s="14">
        <v>120.67</v>
      </c>
      <c r="H21" s="15">
        <v>20.42</v>
      </c>
      <c r="I21" s="30">
        <v>100.25</v>
      </c>
      <c r="J21" s="31">
        <f t="shared" si="3"/>
        <v>6016.710284246292</v>
      </c>
      <c r="K21" s="31">
        <f t="shared" si="4"/>
        <v>7242.258653366584</v>
      </c>
      <c r="L21" s="32">
        <v>726036.43</v>
      </c>
      <c r="M21" s="33"/>
      <c r="N21" s="34" t="s">
        <v>23</v>
      </c>
      <c r="O21" s="35" t="s">
        <v>24</v>
      </c>
      <c r="P21" s="1">
        <f t="shared" si="1"/>
        <v>708030.726536</v>
      </c>
      <c r="Q21" s="1">
        <f t="shared" si="2"/>
        <v>708030.73</v>
      </c>
      <c r="R21" s="41" t="e">
        <v>#N/A</v>
      </c>
      <c r="S21" s="41"/>
      <c r="AA21"/>
    </row>
    <row r="22" spans="1:27" s="1" customFormat="1" ht="19.5" customHeight="1">
      <c r="A22" s="11">
        <v>17</v>
      </c>
      <c r="B22" s="11" t="s">
        <v>21</v>
      </c>
      <c r="C22" s="18">
        <v>305</v>
      </c>
      <c r="D22" s="12">
        <v>3</v>
      </c>
      <c r="E22" s="16" t="s">
        <v>25</v>
      </c>
      <c r="F22" s="19">
        <v>3</v>
      </c>
      <c r="G22" s="14">
        <v>97.37</v>
      </c>
      <c r="H22" s="15">
        <v>16.480000000000004</v>
      </c>
      <c r="I22" s="30">
        <v>80.89</v>
      </c>
      <c r="J22" s="31">
        <f t="shared" si="3"/>
        <v>6175.452089966108</v>
      </c>
      <c r="K22" s="31">
        <f t="shared" si="4"/>
        <v>7433.5983434293485</v>
      </c>
      <c r="L22" s="32">
        <v>601303.77</v>
      </c>
      <c r="M22" s="33"/>
      <c r="N22" s="34" t="s">
        <v>23</v>
      </c>
      <c r="O22" s="35" t="s">
        <v>24</v>
      </c>
      <c r="P22" s="1">
        <f t="shared" si="1"/>
        <v>586391.436504</v>
      </c>
      <c r="Q22" s="1">
        <f t="shared" si="2"/>
        <v>586391.44</v>
      </c>
      <c r="R22" s="41" t="e">
        <v>#N/A</v>
      </c>
      <c r="S22" s="41"/>
      <c r="AA22"/>
    </row>
    <row r="23" spans="1:27" s="1" customFormat="1" ht="19.5" customHeight="1">
      <c r="A23" s="11">
        <v>18</v>
      </c>
      <c r="B23" s="11" t="s">
        <v>21</v>
      </c>
      <c r="C23" s="18">
        <v>306</v>
      </c>
      <c r="D23" s="12">
        <v>3</v>
      </c>
      <c r="E23" s="16" t="s">
        <v>22</v>
      </c>
      <c r="F23" s="19">
        <v>3</v>
      </c>
      <c r="G23" s="14">
        <v>108.23</v>
      </c>
      <c r="H23" s="15">
        <v>18.320000000000007</v>
      </c>
      <c r="I23" s="30">
        <v>89.91</v>
      </c>
      <c r="J23" s="31">
        <f t="shared" si="3"/>
        <v>5937.325787674397</v>
      </c>
      <c r="K23" s="31">
        <f t="shared" si="4"/>
        <v>7147.111222333445</v>
      </c>
      <c r="L23" s="32">
        <v>642596.77</v>
      </c>
      <c r="M23" s="33"/>
      <c r="N23" s="34" t="s">
        <v>23</v>
      </c>
      <c r="O23" s="35" t="s">
        <v>24</v>
      </c>
      <c r="P23" s="1">
        <f t="shared" si="1"/>
        <v>626660.370104</v>
      </c>
      <c r="Q23" s="1">
        <f t="shared" si="2"/>
        <v>626660.37</v>
      </c>
      <c r="R23" s="41" t="e">
        <v>#N/A</v>
      </c>
      <c r="S23" s="41"/>
      <c r="AA23"/>
    </row>
    <row r="24" spans="1:27" s="1" customFormat="1" ht="19.5" customHeight="1">
      <c r="A24" s="11">
        <v>19</v>
      </c>
      <c r="B24" s="11" t="s">
        <v>21</v>
      </c>
      <c r="C24" s="18">
        <v>401</v>
      </c>
      <c r="D24" s="12">
        <v>4</v>
      </c>
      <c r="E24" s="16" t="s">
        <v>22</v>
      </c>
      <c r="F24" s="19">
        <v>3</v>
      </c>
      <c r="G24" s="14">
        <v>109.24</v>
      </c>
      <c r="H24" s="15">
        <v>18.489999999999995</v>
      </c>
      <c r="I24" s="30">
        <v>90.75</v>
      </c>
      <c r="J24" s="31">
        <f t="shared" si="3"/>
        <v>5977.0065909923105</v>
      </c>
      <c r="K24" s="31">
        <f t="shared" si="4"/>
        <v>7194.801101928374</v>
      </c>
      <c r="L24" s="32">
        <v>652928.2</v>
      </c>
      <c r="M24" s="33"/>
      <c r="N24" s="34" t="s">
        <v>23</v>
      </c>
      <c r="O24" s="35" t="s">
        <v>24</v>
      </c>
      <c r="P24" s="1">
        <f t="shared" si="1"/>
        <v>636735.58064</v>
      </c>
      <c r="Q24" s="1">
        <f t="shared" si="2"/>
        <v>636735.58</v>
      </c>
      <c r="R24" s="41" t="e">
        <v>#N/A</v>
      </c>
      <c r="S24" s="41"/>
      <c r="AA24"/>
    </row>
    <row r="25" spans="1:27" s="1" customFormat="1" ht="19.5" customHeight="1">
      <c r="A25" s="11">
        <v>20</v>
      </c>
      <c r="B25" s="11" t="s">
        <v>21</v>
      </c>
      <c r="C25" s="18">
        <v>402</v>
      </c>
      <c r="D25" s="12">
        <v>4</v>
      </c>
      <c r="E25" s="16" t="s">
        <v>25</v>
      </c>
      <c r="F25" s="19">
        <v>3</v>
      </c>
      <c r="G25" s="14">
        <v>97.37</v>
      </c>
      <c r="H25" s="15">
        <v>16.480000000000004</v>
      </c>
      <c r="I25" s="30">
        <v>80.89</v>
      </c>
      <c r="J25" s="31">
        <f t="shared" si="3"/>
        <v>6294.516997021669</v>
      </c>
      <c r="K25" s="31">
        <f t="shared" si="4"/>
        <v>7576.920756583014</v>
      </c>
      <c r="L25" s="32">
        <v>612897.12</v>
      </c>
      <c r="M25" s="33"/>
      <c r="N25" s="34" t="s">
        <v>23</v>
      </c>
      <c r="O25" s="35" t="s">
        <v>24</v>
      </c>
      <c r="P25" s="1">
        <f t="shared" si="1"/>
        <v>597697.2714239999</v>
      </c>
      <c r="Q25" s="1">
        <f t="shared" si="2"/>
        <v>597697.27</v>
      </c>
      <c r="R25" s="41" t="e">
        <v>#N/A</v>
      </c>
      <c r="S25" s="41"/>
      <c r="AA25"/>
    </row>
    <row r="26" spans="1:27" s="1" customFormat="1" ht="19.5" customHeight="1">
      <c r="A26" s="11">
        <v>21</v>
      </c>
      <c r="B26" s="11" t="s">
        <v>21</v>
      </c>
      <c r="C26" s="18">
        <v>403</v>
      </c>
      <c r="D26" s="12">
        <v>4</v>
      </c>
      <c r="E26" s="16" t="s">
        <v>22</v>
      </c>
      <c r="F26" s="19">
        <v>3</v>
      </c>
      <c r="G26" s="14">
        <v>120.67</v>
      </c>
      <c r="H26" s="15">
        <v>20.42</v>
      </c>
      <c r="I26" s="30">
        <v>100.25</v>
      </c>
      <c r="J26" s="31">
        <f t="shared" si="3"/>
        <v>6096.0807160023205</v>
      </c>
      <c r="K26" s="31">
        <f t="shared" si="4"/>
        <v>7337.796109725687</v>
      </c>
      <c r="L26" s="32">
        <v>735614.06</v>
      </c>
      <c r="M26" s="33"/>
      <c r="N26" s="34" t="s">
        <v>23</v>
      </c>
      <c r="O26" s="35" t="s">
        <v>24</v>
      </c>
      <c r="P26" s="1">
        <f t="shared" si="1"/>
        <v>717370.831312</v>
      </c>
      <c r="Q26" s="1">
        <f t="shared" si="2"/>
        <v>717370.83</v>
      </c>
      <c r="R26" s="41" t="e">
        <v>#N/A</v>
      </c>
      <c r="S26" s="41"/>
      <c r="AA26"/>
    </row>
    <row r="27" spans="1:27" s="1" customFormat="1" ht="19.5" customHeight="1">
      <c r="A27" s="11">
        <v>22</v>
      </c>
      <c r="B27" s="11" t="s">
        <v>21</v>
      </c>
      <c r="C27" s="18">
        <v>404</v>
      </c>
      <c r="D27" s="12">
        <v>4</v>
      </c>
      <c r="E27" s="16" t="s">
        <v>22</v>
      </c>
      <c r="F27" s="19">
        <v>3</v>
      </c>
      <c r="G27" s="14">
        <v>120.67</v>
      </c>
      <c r="H27" s="15">
        <v>20.42</v>
      </c>
      <c r="I27" s="30">
        <v>100.25</v>
      </c>
      <c r="J27" s="31">
        <f t="shared" si="3"/>
        <v>6056.388248943399</v>
      </c>
      <c r="K27" s="31">
        <f t="shared" si="4"/>
        <v>7290.018653366584</v>
      </c>
      <c r="L27" s="32">
        <v>730824.37</v>
      </c>
      <c r="M27" s="33"/>
      <c r="N27" s="34" t="s">
        <v>23</v>
      </c>
      <c r="O27" s="35" t="s">
        <v>24</v>
      </c>
      <c r="P27" s="1">
        <f t="shared" si="1"/>
        <v>712699.9256239999</v>
      </c>
      <c r="Q27" s="1">
        <f t="shared" si="2"/>
        <v>712699.93</v>
      </c>
      <c r="R27" s="41" t="e">
        <v>#N/A</v>
      </c>
      <c r="S27" s="41"/>
      <c r="AA27"/>
    </row>
    <row r="28" spans="1:27" s="1" customFormat="1" ht="19.5" customHeight="1">
      <c r="A28" s="11">
        <v>23</v>
      </c>
      <c r="B28" s="11" t="s">
        <v>21</v>
      </c>
      <c r="C28" s="18">
        <v>405</v>
      </c>
      <c r="D28" s="12">
        <v>4</v>
      </c>
      <c r="E28" s="16" t="s">
        <v>25</v>
      </c>
      <c r="F28" s="19">
        <v>3</v>
      </c>
      <c r="G28" s="14">
        <v>97.37</v>
      </c>
      <c r="H28" s="15">
        <v>16.480000000000004</v>
      </c>
      <c r="I28" s="30">
        <v>80.89</v>
      </c>
      <c r="J28" s="31">
        <f t="shared" si="3"/>
        <v>6215.140392317961</v>
      </c>
      <c r="K28" s="31">
        <f t="shared" si="4"/>
        <v>7481.372481147237</v>
      </c>
      <c r="L28" s="32">
        <v>605168.22</v>
      </c>
      <c r="M28" s="33"/>
      <c r="N28" s="34" t="s">
        <v>23</v>
      </c>
      <c r="O28" s="35" t="s">
        <v>24</v>
      </c>
      <c r="P28" s="1">
        <f t="shared" si="1"/>
        <v>590160.048144</v>
      </c>
      <c r="Q28" s="1">
        <f t="shared" si="2"/>
        <v>590160.05</v>
      </c>
      <c r="R28" s="41" t="e">
        <v>#N/A</v>
      </c>
      <c r="S28" s="41"/>
      <c r="AA28"/>
    </row>
    <row r="29" spans="1:27" s="1" customFormat="1" ht="19.5" customHeight="1">
      <c r="A29" s="11">
        <v>24</v>
      </c>
      <c r="B29" s="11" t="s">
        <v>21</v>
      </c>
      <c r="C29" s="18">
        <v>406</v>
      </c>
      <c r="D29" s="12">
        <v>4</v>
      </c>
      <c r="E29" s="16" t="s">
        <v>22</v>
      </c>
      <c r="F29" s="19">
        <v>3</v>
      </c>
      <c r="G29" s="14">
        <v>108.23</v>
      </c>
      <c r="H29" s="15">
        <v>18.320000000000007</v>
      </c>
      <c r="I29" s="30">
        <v>89.91</v>
      </c>
      <c r="J29" s="31">
        <f t="shared" si="3"/>
        <v>5977.008130832486</v>
      </c>
      <c r="K29" s="31">
        <f t="shared" si="4"/>
        <v>7194.879212545879</v>
      </c>
      <c r="L29" s="32">
        <v>646891.59</v>
      </c>
      <c r="M29" s="33"/>
      <c r="N29" s="34" t="s">
        <v>23</v>
      </c>
      <c r="O29" s="35" t="s">
        <v>24</v>
      </c>
      <c r="P29" s="1">
        <f t="shared" si="1"/>
        <v>630848.678568</v>
      </c>
      <c r="Q29" s="1">
        <f t="shared" si="2"/>
        <v>630848.68</v>
      </c>
      <c r="R29" s="41" t="e">
        <v>#N/A</v>
      </c>
      <c r="S29" s="41"/>
      <c r="AA29"/>
    </row>
    <row r="30" spans="1:27" s="1" customFormat="1" ht="19.5" customHeight="1">
      <c r="A30" s="11">
        <v>25</v>
      </c>
      <c r="B30" s="11" t="s">
        <v>21</v>
      </c>
      <c r="C30" s="18">
        <v>501</v>
      </c>
      <c r="D30" s="12">
        <v>5</v>
      </c>
      <c r="E30" s="16" t="s">
        <v>22</v>
      </c>
      <c r="F30" s="19">
        <v>3</v>
      </c>
      <c r="G30" s="14">
        <v>109.24</v>
      </c>
      <c r="H30" s="15">
        <v>18.489999999999995</v>
      </c>
      <c r="I30" s="30">
        <v>90.75</v>
      </c>
      <c r="J30" s="31">
        <f t="shared" si="3"/>
        <v>6016.694068106921</v>
      </c>
      <c r="K30" s="31">
        <f t="shared" si="4"/>
        <v>7242.574765840221</v>
      </c>
      <c r="L30" s="32">
        <v>657263.66</v>
      </c>
      <c r="M30" s="33"/>
      <c r="N30" s="34" t="s">
        <v>23</v>
      </c>
      <c r="O30" s="35" t="s">
        <v>24</v>
      </c>
      <c r="P30" s="1">
        <f t="shared" si="1"/>
        <v>640963.521232</v>
      </c>
      <c r="Q30" s="1">
        <f t="shared" si="2"/>
        <v>640963.52</v>
      </c>
      <c r="R30" s="41" t="e">
        <v>#N/A</v>
      </c>
      <c r="S30" s="41"/>
      <c r="AA30"/>
    </row>
    <row r="31" spans="1:27" s="1" customFormat="1" ht="19.5" customHeight="1">
      <c r="A31" s="11">
        <v>26</v>
      </c>
      <c r="B31" s="11" t="s">
        <v>21</v>
      </c>
      <c r="C31" s="18">
        <v>502</v>
      </c>
      <c r="D31" s="12">
        <v>5</v>
      </c>
      <c r="E31" s="16" t="s">
        <v>25</v>
      </c>
      <c r="F31" s="19">
        <v>3</v>
      </c>
      <c r="G31" s="14">
        <v>97.37</v>
      </c>
      <c r="H31" s="15">
        <v>16.480000000000004</v>
      </c>
      <c r="I31" s="30">
        <v>80.89</v>
      </c>
      <c r="J31" s="31">
        <f t="shared" si="3"/>
        <v>6334.214439765841</v>
      </c>
      <c r="K31" s="31">
        <f t="shared" si="4"/>
        <v>7624.7058968970205</v>
      </c>
      <c r="L31" s="32">
        <v>616762.46</v>
      </c>
      <c r="M31" s="33"/>
      <c r="N31" s="34" t="s">
        <v>23</v>
      </c>
      <c r="O31" s="35" t="s">
        <v>24</v>
      </c>
      <c r="P31" s="1">
        <f t="shared" si="1"/>
        <v>601466.750992</v>
      </c>
      <c r="Q31" s="1">
        <f t="shared" si="2"/>
        <v>601466.75</v>
      </c>
      <c r="R31" s="41" t="e">
        <v>#N/A</v>
      </c>
      <c r="S31" s="41"/>
      <c r="AA31"/>
    </row>
    <row r="32" spans="1:27" s="1" customFormat="1" ht="19.5" customHeight="1">
      <c r="A32" s="11">
        <v>27</v>
      </c>
      <c r="B32" s="11" t="s">
        <v>21</v>
      </c>
      <c r="C32" s="18">
        <v>503</v>
      </c>
      <c r="D32" s="12">
        <v>5</v>
      </c>
      <c r="E32" s="16" t="s">
        <v>22</v>
      </c>
      <c r="F32" s="19">
        <v>3</v>
      </c>
      <c r="G32" s="14">
        <v>120.67</v>
      </c>
      <c r="H32" s="15">
        <v>20.42</v>
      </c>
      <c r="I32" s="30">
        <v>100.25</v>
      </c>
      <c r="J32" s="31">
        <f t="shared" si="3"/>
        <v>6135.765807574377</v>
      </c>
      <c r="K32" s="31">
        <f t="shared" si="4"/>
        <v>7385.564688279302</v>
      </c>
      <c r="L32" s="32">
        <v>740402.86</v>
      </c>
      <c r="M32" s="33"/>
      <c r="N32" s="34" t="s">
        <v>23</v>
      </c>
      <c r="O32" s="35" t="s">
        <v>24</v>
      </c>
      <c r="P32" s="1">
        <f t="shared" si="1"/>
        <v>722040.8690719999</v>
      </c>
      <c r="Q32" s="1">
        <f t="shared" si="2"/>
        <v>722040.87</v>
      </c>
      <c r="R32" s="41" t="e">
        <v>#N/A</v>
      </c>
      <c r="S32" s="41"/>
      <c r="AA32"/>
    </row>
    <row r="33" spans="1:27" s="1" customFormat="1" ht="19.5" customHeight="1">
      <c r="A33" s="11">
        <v>28</v>
      </c>
      <c r="B33" s="11" t="s">
        <v>21</v>
      </c>
      <c r="C33" s="18">
        <v>504</v>
      </c>
      <c r="D33" s="12">
        <v>5</v>
      </c>
      <c r="E33" s="16" t="s">
        <v>22</v>
      </c>
      <c r="F33" s="19">
        <v>3</v>
      </c>
      <c r="G33" s="14">
        <v>120.67</v>
      </c>
      <c r="H33" s="15">
        <v>20.42</v>
      </c>
      <c r="I33" s="30">
        <v>100.25</v>
      </c>
      <c r="J33" s="31">
        <f t="shared" si="3"/>
        <v>6096.0807160023205</v>
      </c>
      <c r="K33" s="31">
        <f t="shared" si="4"/>
        <v>7337.796109725687</v>
      </c>
      <c r="L33" s="32">
        <v>735614.06</v>
      </c>
      <c r="M33" s="33"/>
      <c r="N33" s="34" t="s">
        <v>23</v>
      </c>
      <c r="O33" s="35" t="s">
        <v>24</v>
      </c>
      <c r="P33" s="1">
        <f t="shared" si="1"/>
        <v>717370.831312</v>
      </c>
      <c r="Q33" s="1">
        <f t="shared" si="2"/>
        <v>717370.83</v>
      </c>
      <c r="R33" s="41" t="e">
        <v>#N/A</v>
      </c>
      <c r="S33" s="41"/>
      <c r="AA33"/>
    </row>
    <row r="34" spans="1:27" s="1" customFormat="1" ht="19.5" customHeight="1">
      <c r="A34" s="11">
        <v>29</v>
      </c>
      <c r="B34" s="11" t="s">
        <v>21</v>
      </c>
      <c r="C34" s="18">
        <v>505</v>
      </c>
      <c r="D34" s="12">
        <v>5</v>
      </c>
      <c r="E34" s="16" t="s">
        <v>25</v>
      </c>
      <c r="F34" s="19">
        <v>3</v>
      </c>
      <c r="G34" s="14">
        <v>97.37</v>
      </c>
      <c r="H34" s="15">
        <v>16.480000000000004</v>
      </c>
      <c r="I34" s="30">
        <v>80.89</v>
      </c>
      <c r="J34" s="31">
        <f t="shared" si="3"/>
        <v>6254.828797370854</v>
      </c>
      <c r="K34" s="31">
        <f t="shared" si="4"/>
        <v>7529.146742489802</v>
      </c>
      <c r="L34" s="32">
        <v>609032.68</v>
      </c>
      <c r="M34" s="33"/>
      <c r="N34" s="34" t="s">
        <v>23</v>
      </c>
      <c r="O34" s="35" t="s">
        <v>24</v>
      </c>
      <c r="P34" s="1">
        <f t="shared" si="1"/>
        <v>593928.669536</v>
      </c>
      <c r="Q34" s="1">
        <f t="shared" si="2"/>
        <v>593928.67</v>
      </c>
      <c r="R34" s="41" t="e">
        <v>#N/A</v>
      </c>
      <c r="S34" s="41"/>
      <c r="AA34"/>
    </row>
    <row r="35" spans="1:27" s="1" customFormat="1" ht="19.5" customHeight="1">
      <c r="A35" s="11">
        <v>30</v>
      </c>
      <c r="B35" s="11" t="s">
        <v>21</v>
      </c>
      <c r="C35" s="18">
        <v>506</v>
      </c>
      <c r="D35" s="12">
        <v>5</v>
      </c>
      <c r="E35" s="16" t="s">
        <v>22</v>
      </c>
      <c r="F35" s="19">
        <v>3</v>
      </c>
      <c r="G35" s="14">
        <v>108.23</v>
      </c>
      <c r="H35" s="15">
        <v>18.320000000000007</v>
      </c>
      <c r="I35" s="30">
        <v>89.91</v>
      </c>
      <c r="J35" s="31">
        <f t="shared" si="3"/>
        <v>6016.698512427239</v>
      </c>
      <c r="K35" s="31">
        <f t="shared" si="4"/>
        <v>7242.656879101324</v>
      </c>
      <c r="L35" s="32">
        <v>651187.28</v>
      </c>
      <c r="M35" s="33"/>
      <c r="N35" s="34" t="s">
        <v>23</v>
      </c>
      <c r="O35" s="35" t="s">
        <v>24</v>
      </c>
      <c r="P35" s="1">
        <f t="shared" si="1"/>
        <v>635037.835456</v>
      </c>
      <c r="Q35" s="1">
        <f t="shared" si="2"/>
        <v>635037.84</v>
      </c>
      <c r="R35" s="41" t="e">
        <v>#N/A</v>
      </c>
      <c r="S35" s="41"/>
      <c r="AA35"/>
    </row>
    <row r="36" spans="1:27" s="1" customFormat="1" ht="19.5" customHeight="1">
      <c r="A36" s="11">
        <v>31</v>
      </c>
      <c r="B36" s="11" t="s">
        <v>21</v>
      </c>
      <c r="C36" s="18">
        <v>601</v>
      </c>
      <c r="D36" s="12">
        <v>6</v>
      </c>
      <c r="E36" s="16" t="s">
        <v>22</v>
      </c>
      <c r="F36" s="19">
        <v>3</v>
      </c>
      <c r="G36" s="14">
        <v>109.24</v>
      </c>
      <c r="H36" s="15">
        <v>18.489999999999995</v>
      </c>
      <c r="I36" s="30">
        <v>90.75</v>
      </c>
      <c r="J36" s="31">
        <f t="shared" si="3"/>
        <v>6016.694068106921</v>
      </c>
      <c r="K36" s="31">
        <f t="shared" si="4"/>
        <v>7242.574765840221</v>
      </c>
      <c r="L36" s="32">
        <v>657263.66</v>
      </c>
      <c r="M36" s="33"/>
      <c r="N36" s="34" t="s">
        <v>23</v>
      </c>
      <c r="O36" s="35" t="s">
        <v>24</v>
      </c>
      <c r="P36" s="1">
        <f t="shared" si="1"/>
        <v>640963.521232</v>
      </c>
      <c r="Q36" s="1">
        <f t="shared" si="2"/>
        <v>640963.52</v>
      </c>
      <c r="R36" s="41" t="e">
        <v>#N/A</v>
      </c>
      <c r="S36" s="41"/>
      <c r="AA36"/>
    </row>
    <row r="37" spans="1:27" s="1" customFormat="1" ht="19.5" customHeight="1">
      <c r="A37" s="11">
        <v>32</v>
      </c>
      <c r="B37" s="11" t="s">
        <v>21</v>
      </c>
      <c r="C37" s="18">
        <v>602</v>
      </c>
      <c r="D37" s="12">
        <v>6</v>
      </c>
      <c r="E37" s="16" t="s">
        <v>25</v>
      </c>
      <c r="F37" s="19">
        <v>3</v>
      </c>
      <c r="G37" s="14">
        <v>97.37</v>
      </c>
      <c r="H37" s="15">
        <v>16.480000000000004</v>
      </c>
      <c r="I37" s="30">
        <v>80.89</v>
      </c>
      <c r="J37" s="31">
        <f t="shared" si="3"/>
        <v>6334.214439765841</v>
      </c>
      <c r="K37" s="31">
        <f t="shared" si="4"/>
        <v>7624.7058968970205</v>
      </c>
      <c r="L37" s="32">
        <v>616762.46</v>
      </c>
      <c r="M37" s="33"/>
      <c r="N37" s="34" t="s">
        <v>23</v>
      </c>
      <c r="O37" s="35" t="s">
        <v>24</v>
      </c>
      <c r="P37" s="1">
        <f t="shared" si="1"/>
        <v>601466.750992</v>
      </c>
      <c r="Q37" s="1">
        <f t="shared" si="2"/>
        <v>601466.75</v>
      </c>
      <c r="R37" s="41" t="e">
        <v>#N/A</v>
      </c>
      <c r="S37" s="41"/>
      <c r="AA37"/>
    </row>
    <row r="38" spans="1:27" s="1" customFormat="1" ht="19.5" customHeight="1">
      <c r="A38" s="11">
        <v>33</v>
      </c>
      <c r="B38" s="11" t="s">
        <v>21</v>
      </c>
      <c r="C38" s="18">
        <v>603</v>
      </c>
      <c r="D38" s="12">
        <v>6</v>
      </c>
      <c r="E38" s="16" t="s">
        <v>22</v>
      </c>
      <c r="F38" s="19">
        <v>3</v>
      </c>
      <c r="G38" s="14">
        <v>120.67</v>
      </c>
      <c r="H38" s="15">
        <v>20.42</v>
      </c>
      <c r="I38" s="30">
        <v>100.25</v>
      </c>
      <c r="J38" s="31">
        <f t="shared" si="3"/>
        <v>6135.765807574377</v>
      </c>
      <c r="K38" s="31">
        <f t="shared" si="4"/>
        <v>7385.564688279302</v>
      </c>
      <c r="L38" s="32">
        <v>740402.86</v>
      </c>
      <c r="M38" s="33"/>
      <c r="N38" s="34" t="s">
        <v>23</v>
      </c>
      <c r="O38" s="35" t="s">
        <v>24</v>
      </c>
      <c r="P38" s="1">
        <f t="shared" si="1"/>
        <v>722040.8690719999</v>
      </c>
      <c r="Q38" s="1">
        <f t="shared" si="2"/>
        <v>722040.87</v>
      </c>
      <c r="R38" s="41" t="e">
        <v>#N/A</v>
      </c>
      <c r="S38" s="41"/>
      <c r="AA38"/>
    </row>
    <row r="39" spans="1:27" s="1" customFormat="1" ht="19.5" customHeight="1">
      <c r="A39" s="11">
        <v>34</v>
      </c>
      <c r="B39" s="11" t="s">
        <v>21</v>
      </c>
      <c r="C39" s="18">
        <v>604</v>
      </c>
      <c r="D39" s="12">
        <v>6</v>
      </c>
      <c r="E39" s="16" t="s">
        <v>22</v>
      </c>
      <c r="F39" s="19">
        <v>3</v>
      </c>
      <c r="G39" s="14">
        <v>120.67</v>
      </c>
      <c r="H39" s="15">
        <v>20.42</v>
      </c>
      <c r="I39" s="30">
        <v>100.25</v>
      </c>
      <c r="J39" s="31">
        <f t="shared" si="3"/>
        <v>6096.0807160023205</v>
      </c>
      <c r="K39" s="31">
        <f t="shared" si="4"/>
        <v>7337.796109725687</v>
      </c>
      <c r="L39" s="32">
        <v>735614.06</v>
      </c>
      <c r="M39" s="33"/>
      <c r="N39" s="34" t="s">
        <v>23</v>
      </c>
      <c r="O39" s="35" t="s">
        <v>24</v>
      </c>
      <c r="P39" s="1">
        <f t="shared" si="1"/>
        <v>717370.831312</v>
      </c>
      <c r="Q39" s="1">
        <f t="shared" si="2"/>
        <v>717370.83</v>
      </c>
      <c r="R39" s="41" t="e">
        <v>#N/A</v>
      </c>
      <c r="S39" s="41"/>
      <c r="AA39"/>
    </row>
    <row r="40" spans="1:27" s="1" customFormat="1" ht="19.5" customHeight="1">
      <c r="A40" s="11">
        <v>35</v>
      </c>
      <c r="B40" s="11" t="s">
        <v>21</v>
      </c>
      <c r="C40" s="18">
        <v>605</v>
      </c>
      <c r="D40" s="12">
        <v>6</v>
      </c>
      <c r="E40" s="16" t="s">
        <v>25</v>
      </c>
      <c r="F40" s="19">
        <v>3</v>
      </c>
      <c r="G40" s="14">
        <v>97.37</v>
      </c>
      <c r="H40" s="15">
        <v>16.480000000000004</v>
      </c>
      <c r="I40" s="30">
        <v>80.89</v>
      </c>
      <c r="J40" s="31">
        <f t="shared" si="3"/>
        <v>6254.828797370854</v>
      </c>
      <c r="K40" s="31">
        <f t="shared" si="4"/>
        <v>7529.146742489802</v>
      </c>
      <c r="L40" s="32">
        <v>609032.68</v>
      </c>
      <c r="M40" s="33"/>
      <c r="N40" s="34" t="s">
        <v>23</v>
      </c>
      <c r="O40" s="35" t="s">
        <v>24</v>
      </c>
      <c r="P40" s="1">
        <f t="shared" si="1"/>
        <v>593928.669536</v>
      </c>
      <c r="Q40" s="1">
        <f t="shared" si="2"/>
        <v>593928.67</v>
      </c>
      <c r="R40" s="41" t="e">
        <v>#N/A</v>
      </c>
      <c r="S40" s="41"/>
      <c r="AA40"/>
    </row>
    <row r="41" spans="1:27" s="1" customFormat="1" ht="19.5" customHeight="1">
      <c r="A41" s="11">
        <v>36</v>
      </c>
      <c r="B41" s="11" t="s">
        <v>21</v>
      </c>
      <c r="C41" s="18">
        <v>606</v>
      </c>
      <c r="D41" s="12">
        <v>6</v>
      </c>
      <c r="E41" s="16" t="s">
        <v>22</v>
      </c>
      <c r="F41" s="19">
        <v>3</v>
      </c>
      <c r="G41" s="14">
        <v>108.23</v>
      </c>
      <c r="H41" s="15">
        <v>18.320000000000007</v>
      </c>
      <c r="I41" s="30">
        <v>89.91</v>
      </c>
      <c r="J41" s="31">
        <f t="shared" si="3"/>
        <v>6016.698512427239</v>
      </c>
      <c r="K41" s="31">
        <f t="shared" si="4"/>
        <v>7242.656879101324</v>
      </c>
      <c r="L41" s="32">
        <v>651187.28</v>
      </c>
      <c r="M41" s="33"/>
      <c r="N41" s="34" t="s">
        <v>23</v>
      </c>
      <c r="O41" s="35" t="s">
        <v>24</v>
      </c>
      <c r="P41" s="1">
        <f t="shared" si="1"/>
        <v>635037.835456</v>
      </c>
      <c r="Q41" s="1">
        <f t="shared" si="2"/>
        <v>635037.84</v>
      </c>
      <c r="R41" s="41" t="e">
        <v>#N/A</v>
      </c>
      <c r="S41" s="41"/>
      <c r="AA41"/>
    </row>
    <row r="42" spans="1:27" s="1" customFormat="1" ht="19.5" customHeight="1">
      <c r="A42" s="11">
        <v>37</v>
      </c>
      <c r="B42" s="11" t="s">
        <v>21</v>
      </c>
      <c r="C42" s="18">
        <v>701</v>
      </c>
      <c r="D42" s="12">
        <v>7</v>
      </c>
      <c r="E42" s="16" t="s">
        <v>22</v>
      </c>
      <c r="F42" s="19">
        <v>3</v>
      </c>
      <c r="G42" s="14">
        <v>109.24</v>
      </c>
      <c r="H42" s="15">
        <v>18.489999999999995</v>
      </c>
      <c r="I42" s="30">
        <v>90.75</v>
      </c>
      <c r="J42" s="31">
        <f t="shared" si="3"/>
        <v>6056.389783961919</v>
      </c>
      <c r="K42" s="31">
        <f t="shared" si="4"/>
        <v>7290.358347107438</v>
      </c>
      <c r="L42" s="32">
        <v>661600.02</v>
      </c>
      <c r="M42" s="33"/>
      <c r="N42" s="34" t="s">
        <v>23</v>
      </c>
      <c r="O42" s="35" t="s">
        <v>24</v>
      </c>
      <c r="P42" s="1">
        <f t="shared" si="1"/>
        <v>645192.339504</v>
      </c>
      <c r="Q42" s="1">
        <f t="shared" si="2"/>
        <v>645192.34</v>
      </c>
      <c r="R42" s="41" t="e">
        <v>#N/A</v>
      </c>
      <c r="S42" s="41"/>
      <c r="AA42"/>
    </row>
    <row r="43" spans="1:27" s="1" customFormat="1" ht="19.5" customHeight="1">
      <c r="A43" s="11">
        <v>38</v>
      </c>
      <c r="B43" s="11" t="s">
        <v>21</v>
      </c>
      <c r="C43" s="18">
        <v>703</v>
      </c>
      <c r="D43" s="12">
        <v>7</v>
      </c>
      <c r="E43" s="16" t="s">
        <v>22</v>
      </c>
      <c r="F43" s="19">
        <v>3</v>
      </c>
      <c r="G43" s="14">
        <v>120.67</v>
      </c>
      <c r="H43" s="15">
        <v>20.42</v>
      </c>
      <c r="I43" s="30">
        <v>100.25</v>
      </c>
      <c r="J43" s="31">
        <f>L43/G43</f>
        <v>6175.458357503937</v>
      </c>
      <c r="K43" s="31">
        <f>L43/I43</f>
        <v>7433.342244389028</v>
      </c>
      <c r="L43" s="32">
        <v>745192.56</v>
      </c>
      <c r="M43" s="33"/>
      <c r="N43" s="34" t="s">
        <v>23</v>
      </c>
      <c r="O43" s="35" t="s">
        <v>24</v>
      </c>
      <c r="P43" s="1">
        <f>L43*$Q$2</f>
        <v>726711.784512</v>
      </c>
      <c r="Q43" s="1">
        <f>ROUND(P43,2)</f>
        <v>726711.78</v>
      </c>
      <c r="R43" s="41" t="e">
        <v>#N/A</v>
      </c>
      <c r="S43" s="41"/>
      <c r="AA43"/>
    </row>
    <row r="44" spans="1:27" s="1" customFormat="1" ht="19.5" customHeight="1">
      <c r="A44" s="11">
        <v>39</v>
      </c>
      <c r="B44" s="11" t="s">
        <v>21</v>
      </c>
      <c r="C44" s="18">
        <v>704</v>
      </c>
      <c r="D44" s="12">
        <v>7</v>
      </c>
      <c r="E44" s="16" t="s">
        <v>22</v>
      </c>
      <c r="F44" s="19">
        <v>3</v>
      </c>
      <c r="G44" s="14">
        <v>120.67</v>
      </c>
      <c r="H44" s="15">
        <v>20.42</v>
      </c>
      <c r="I44" s="30">
        <v>100.25</v>
      </c>
      <c r="J44" s="31">
        <f>L44/G44</f>
        <v>6135.765807574377</v>
      </c>
      <c r="K44" s="31">
        <f>L44/I44</f>
        <v>7385.564688279302</v>
      </c>
      <c r="L44" s="32">
        <v>740402.86</v>
      </c>
      <c r="M44" s="33"/>
      <c r="N44" s="34" t="s">
        <v>23</v>
      </c>
      <c r="O44" s="35" t="s">
        <v>24</v>
      </c>
      <c r="P44" s="1">
        <f>L44*$Q$2</f>
        <v>722040.8690719999</v>
      </c>
      <c r="Q44" s="1">
        <f>ROUND(P44,2)</f>
        <v>722040.87</v>
      </c>
      <c r="R44" s="41" t="e">
        <v>#N/A</v>
      </c>
      <c r="S44" s="41"/>
      <c r="AA44"/>
    </row>
    <row r="45" spans="1:27" s="1" customFormat="1" ht="19.5" customHeight="1">
      <c r="A45" s="11">
        <v>40</v>
      </c>
      <c r="B45" s="11" t="s">
        <v>21</v>
      </c>
      <c r="C45" s="18">
        <v>705</v>
      </c>
      <c r="D45" s="12">
        <v>7</v>
      </c>
      <c r="E45" s="16" t="s">
        <v>25</v>
      </c>
      <c r="F45" s="19">
        <v>3</v>
      </c>
      <c r="G45" s="14">
        <v>97.37</v>
      </c>
      <c r="H45" s="15">
        <v>16.480000000000004</v>
      </c>
      <c r="I45" s="30">
        <v>80.89</v>
      </c>
      <c r="J45" s="31">
        <f>L45/G45</f>
        <v>6294.516997021669</v>
      </c>
      <c r="K45" s="31">
        <f>L45/I45</f>
        <v>7576.920756583014</v>
      </c>
      <c r="L45" s="32">
        <v>612897.12</v>
      </c>
      <c r="M45" s="33"/>
      <c r="N45" s="34" t="s">
        <v>23</v>
      </c>
      <c r="O45" s="35" t="s">
        <v>24</v>
      </c>
      <c r="P45" s="1">
        <f>L45*$Q$2</f>
        <v>597697.2714239999</v>
      </c>
      <c r="Q45" s="1">
        <f>ROUND(P45,2)</f>
        <v>597697.27</v>
      </c>
      <c r="R45" s="41" t="e">
        <v>#N/A</v>
      </c>
      <c r="S45" s="41"/>
      <c r="AA45"/>
    </row>
    <row r="46" spans="1:27" s="1" customFormat="1" ht="19.5" customHeight="1">
      <c r="A46" s="11">
        <v>41</v>
      </c>
      <c r="B46" s="11" t="s">
        <v>21</v>
      </c>
      <c r="C46" s="18">
        <v>706</v>
      </c>
      <c r="D46" s="12">
        <v>7</v>
      </c>
      <c r="E46" s="16" t="s">
        <v>22</v>
      </c>
      <c r="F46" s="19">
        <v>3</v>
      </c>
      <c r="G46" s="14">
        <v>108.23</v>
      </c>
      <c r="H46" s="15">
        <v>18.320000000000007</v>
      </c>
      <c r="I46" s="30">
        <v>89.91</v>
      </c>
      <c r="J46" s="31">
        <f>L46/G46</f>
        <v>6056.389171209461</v>
      </c>
      <c r="K46" s="31">
        <f>L46/I46</f>
        <v>7290.434879323769</v>
      </c>
      <c r="L46" s="32">
        <v>655483</v>
      </c>
      <c r="M46" s="33"/>
      <c r="N46" s="34" t="s">
        <v>23</v>
      </c>
      <c r="O46" s="35" t="s">
        <v>24</v>
      </c>
      <c r="P46" s="1">
        <f>L46*$Q$2</f>
        <v>639227.0216</v>
      </c>
      <c r="Q46" s="1">
        <f>ROUND(P46,2)</f>
        <v>639227.02</v>
      </c>
      <c r="R46" s="41" t="e">
        <v>#N/A</v>
      </c>
      <c r="S46" s="41"/>
      <c r="AA46"/>
    </row>
    <row r="47" spans="1:27" s="1" customFormat="1" ht="19.5" customHeight="1">
      <c r="A47" s="11">
        <v>42</v>
      </c>
      <c r="B47" s="11" t="s">
        <v>21</v>
      </c>
      <c r="C47" s="18">
        <v>801</v>
      </c>
      <c r="D47" s="12">
        <v>8</v>
      </c>
      <c r="E47" s="16" t="s">
        <v>22</v>
      </c>
      <c r="F47" s="19">
        <v>3</v>
      </c>
      <c r="G47" s="14">
        <v>109.24</v>
      </c>
      <c r="H47" s="15">
        <v>18.489999999999995</v>
      </c>
      <c r="I47" s="30">
        <v>90.75</v>
      </c>
      <c r="J47" s="31">
        <f>L47/G47</f>
        <v>6056.389783961919</v>
      </c>
      <c r="K47" s="31">
        <f>L47/I47</f>
        <v>7290.358347107438</v>
      </c>
      <c r="L47" s="32">
        <v>661600.02</v>
      </c>
      <c r="M47" s="33"/>
      <c r="N47" s="34" t="s">
        <v>23</v>
      </c>
      <c r="O47" s="35" t="s">
        <v>24</v>
      </c>
      <c r="P47" s="1">
        <f>L47*$Q$2</f>
        <v>645192.339504</v>
      </c>
      <c r="Q47" s="1">
        <f>ROUND(P47,2)</f>
        <v>645192.34</v>
      </c>
      <c r="R47" s="41" t="e">
        <v>#N/A</v>
      </c>
      <c r="S47" s="41"/>
      <c r="AA47"/>
    </row>
    <row r="48" spans="1:27" s="1" customFormat="1" ht="19.5" customHeight="1">
      <c r="A48" s="11">
        <v>43</v>
      </c>
      <c r="B48" s="11" t="s">
        <v>21</v>
      </c>
      <c r="C48" s="18">
        <v>802</v>
      </c>
      <c r="D48" s="12">
        <v>8</v>
      </c>
      <c r="E48" s="16" t="s">
        <v>25</v>
      </c>
      <c r="F48" s="19">
        <v>3</v>
      </c>
      <c r="G48" s="14">
        <v>97.37</v>
      </c>
      <c r="H48" s="15">
        <v>16.480000000000004</v>
      </c>
      <c r="I48" s="30">
        <v>80.89</v>
      </c>
      <c r="J48" s="31">
        <f>L48/G48</f>
        <v>6373.884564034097</v>
      </c>
      <c r="K48" s="31">
        <f>L48/I48</f>
        <v>7672.458153047349</v>
      </c>
      <c r="L48" s="32">
        <v>620625.14</v>
      </c>
      <c r="M48" s="33"/>
      <c r="N48" s="34" t="s">
        <v>23</v>
      </c>
      <c r="O48" s="35" t="s">
        <v>24</v>
      </c>
      <c r="P48" s="1">
        <f>L48*$Q$2</f>
        <v>605233.636528</v>
      </c>
      <c r="Q48" s="1">
        <f>ROUND(P48,2)</f>
        <v>605233.64</v>
      </c>
      <c r="R48" s="41" t="e">
        <v>#N/A</v>
      </c>
      <c r="S48" s="41"/>
      <c r="AA48"/>
    </row>
    <row r="49" spans="1:27" s="1" customFormat="1" ht="19.5" customHeight="1">
      <c r="A49" s="11">
        <v>44</v>
      </c>
      <c r="B49" s="11" t="s">
        <v>21</v>
      </c>
      <c r="C49" s="18">
        <v>803</v>
      </c>
      <c r="D49" s="12">
        <v>8</v>
      </c>
      <c r="E49" s="16" t="s">
        <v>22</v>
      </c>
      <c r="F49" s="19">
        <v>3</v>
      </c>
      <c r="G49" s="14">
        <v>120.67</v>
      </c>
      <c r="H49" s="15">
        <v>20.42</v>
      </c>
      <c r="I49" s="30">
        <v>100.25</v>
      </c>
      <c r="J49" s="31">
        <f>L49/G49</f>
        <v>6175.458357503937</v>
      </c>
      <c r="K49" s="31">
        <f>L49/I49</f>
        <v>7433.342244389028</v>
      </c>
      <c r="L49" s="32">
        <v>745192.56</v>
      </c>
      <c r="M49" s="33"/>
      <c r="N49" s="34" t="s">
        <v>23</v>
      </c>
      <c r="O49" s="35" t="s">
        <v>24</v>
      </c>
      <c r="P49" s="1">
        <f>L49*$Q$2</f>
        <v>726711.784512</v>
      </c>
      <c r="Q49" s="1">
        <f>ROUND(P49,2)</f>
        <v>726711.78</v>
      </c>
      <c r="R49" s="41" t="e">
        <v>#N/A</v>
      </c>
      <c r="S49" s="41"/>
      <c r="AA49"/>
    </row>
    <row r="50" spans="1:19" s="1" customFormat="1" ht="19.5" customHeight="1">
      <c r="A50" s="11">
        <v>45</v>
      </c>
      <c r="B50" s="11" t="s">
        <v>21</v>
      </c>
      <c r="C50" s="18">
        <v>804</v>
      </c>
      <c r="D50" s="12">
        <v>8</v>
      </c>
      <c r="E50" s="16" t="s">
        <v>22</v>
      </c>
      <c r="F50" s="19">
        <v>3</v>
      </c>
      <c r="G50" s="14">
        <v>120.67</v>
      </c>
      <c r="H50" s="15">
        <v>20.42</v>
      </c>
      <c r="I50" s="30">
        <v>100.25</v>
      </c>
      <c r="J50" s="31">
        <f>L50/G50</f>
        <v>5757.280185630231</v>
      </c>
      <c r="K50" s="31">
        <f>L50/I50</f>
        <v>6929.985037406484</v>
      </c>
      <c r="L50" s="32">
        <v>694731</v>
      </c>
      <c r="M50" s="33"/>
      <c r="N50" s="34" t="s">
        <v>23</v>
      </c>
      <c r="O50" s="35" t="s">
        <v>24</v>
      </c>
      <c r="P50" s="1">
        <f>L50*$Q$2</f>
        <v>677501.6712</v>
      </c>
      <c r="Q50" s="1">
        <f>ROUND(P50,2)</f>
        <v>677501.67</v>
      </c>
      <c r="R50" s="41" t="e">
        <v>#N/A</v>
      </c>
      <c r="S50" s="41"/>
    </row>
    <row r="51" spans="1:27" s="1" customFormat="1" ht="19.5" customHeight="1">
      <c r="A51" s="11">
        <v>46</v>
      </c>
      <c r="B51" s="11" t="s">
        <v>21</v>
      </c>
      <c r="C51" s="18">
        <v>805</v>
      </c>
      <c r="D51" s="12">
        <v>8</v>
      </c>
      <c r="E51" s="16" t="s">
        <v>25</v>
      </c>
      <c r="F51" s="19">
        <v>3</v>
      </c>
      <c r="G51" s="14">
        <v>97.37</v>
      </c>
      <c r="H51" s="15">
        <v>16.480000000000004</v>
      </c>
      <c r="I51" s="30">
        <v>80.89</v>
      </c>
      <c r="J51" s="31">
        <f>L51/G51</f>
        <v>6294.516997021669</v>
      </c>
      <c r="K51" s="31">
        <f>L51/I51</f>
        <v>7576.920756583014</v>
      </c>
      <c r="L51" s="32">
        <v>612897.12</v>
      </c>
      <c r="M51" s="33"/>
      <c r="N51" s="34" t="s">
        <v>23</v>
      </c>
      <c r="O51" s="35" t="s">
        <v>24</v>
      </c>
      <c r="P51" s="1">
        <f>L51*$Q$2</f>
        <v>597697.2714239999</v>
      </c>
      <c r="Q51" s="1">
        <f>ROUND(P51,2)</f>
        <v>597697.27</v>
      </c>
      <c r="R51" s="41" t="e">
        <v>#N/A</v>
      </c>
      <c r="S51" s="41"/>
      <c r="AA51"/>
    </row>
    <row r="52" spans="1:27" s="1" customFormat="1" ht="19.5" customHeight="1">
      <c r="A52" s="11">
        <v>47</v>
      </c>
      <c r="B52" s="11" t="s">
        <v>21</v>
      </c>
      <c r="C52" s="18">
        <v>806</v>
      </c>
      <c r="D52" s="12">
        <v>8</v>
      </c>
      <c r="E52" s="16" t="s">
        <v>22</v>
      </c>
      <c r="F52" s="19">
        <v>3</v>
      </c>
      <c r="G52" s="14">
        <v>108.23</v>
      </c>
      <c r="H52" s="15">
        <v>18.320000000000007</v>
      </c>
      <c r="I52" s="30">
        <v>89.91</v>
      </c>
      <c r="J52" s="31">
        <f>L52/G52</f>
        <v>6056.389171209461</v>
      </c>
      <c r="K52" s="31">
        <f>L52/I52</f>
        <v>7290.434879323769</v>
      </c>
      <c r="L52" s="32">
        <v>655483</v>
      </c>
      <c r="M52" s="33"/>
      <c r="N52" s="34" t="s">
        <v>23</v>
      </c>
      <c r="O52" s="35" t="s">
        <v>24</v>
      </c>
      <c r="P52" s="1">
        <f>L52*$Q$2</f>
        <v>639227.0216</v>
      </c>
      <c r="Q52" s="1">
        <f>ROUND(P52,2)</f>
        <v>639227.02</v>
      </c>
      <c r="R52" s="41" t="e">
        <v>#N/A</v>
      </c>
      <c r="S52" s="41"/>
      <c r="AA52"/>
    </row>
    <row r="53" spans="1:27" s="1" customFormat="1" ht="19.5" customHeight="1">
      <c r="A53" s="11">
        <v>48</v>
      </c>
      <c r="B53" s="11" t="s">
        <v>21</v>
      </c>
      <c r="C53" s="18">
        <v>901</v>
      </c>
      <c r="D53" s="12">
        <v>9</v>
      </c>
      <c r="E53" s="16" t="s">
        <v>22</v>
      </c>
      <c r="F53" s="19">
        <v>3</v>
      </c>
      <c r="G53" s="14">
        <v>109.24</v>
      </c>
      <c r="H53" s="15">
        <v>18.489999999999995</v>
      </c>
      <c r="I53" s="30">
        <v>90.75</v>
      </c>
      <c r="J53" s="31">
        <f>L53/G53</f>
        <v>6096.077352618089</v>
      </c>
      <c r="K53" s="31">
        <f>L53/I53</f>
        <v>7338.132121212121</v>
      </c>
      <c r="L53" s="32">
        <v>665935.49</v>
      </c>
      <c r="M53" s="33"/>
      <c r="N53" s="34" t="s">
        <v>23</v>
      </c>
      <c r="O53" s="35" t="s">
        <v>24</v>
      </c>
      <c r="P53" s="1">
        <f>L53*$Q$2</f>
        <v>649420.2898479999</v>
      </c>
      <c r="Q53" s="1">
        <f>ROUND(P53,2)</f>
        <v>649420.29</v>
      </c>
      <c r="R53" s="41" t="e">
        <v>#N/A</v>
      </c>
      <c r="S53" s="41"/>
      <c r="AA53"/>
    </row>
    <row r="54" spans="1:27" s="1" customFormat="1" ht="19.5" customHeight="1">
      <c r="A54" s="11">
        <v>49</v>
      </c>
      <c r="B54" s="11" t="s">
        <v>21</v>
      </c>
      <c r="C54" s="18">
        <v>904</v>
      </c>
      <c r="D54" s="12">
        <v>9</v>
      </c>
      <c r="E54" s="16" t="s">
        <v>22</v>
      </c>
      <c r="F54" s="19">
        <v>3</v>
      </c>
      <c r="G54" s="14">
        <v>120.67</v>
      </c>
      <c r="H54" s="15">
        <v>20.42</v>
      </c>
      <c r="I54" s="30">
        <v>100.25</v>
      </c>
      <c r="J54" s="31">
        <f>L54/G54</f>
        <v>6175.458357503937</v>
      </c>
      <c r="K54" s="31">
        <f>L54/I54</f>
        <v>7433.342244389028</v>
      </c>
      <c r="L54" s="32">
        <v>745192.56</v>
      </c>
      <c r="M54" s="33"/>
      <c r="N54" s="34" t="s">
        <v>23</v>
      </c>
      <c r="O54" s="35" t="s">
        <v>24</v>
      </c>
      <c r="P54" s="1">
        <f>L54*$Q$2</f>
        <v>726711.784512</v>
      </c>
      <c r="Q54" s="1">
        <f>ROUND(P54,2)</f>
        <v>726711.78</v>
      </c>
      <c r="R54" s="41" t="e">
        <v>#N/A</v>
      </c>
      <c r="S54" s="41"/>
      <c r="AA54"/>
    </row>
    <row r="55" spans="1:27" s="1" customFormat="1" ht="19.5" customHeight="1">
      <c r="A55" s="11">
        <v>50</v>
      </c>
      <c r="B55" s="11" t="s">
        <v>21</v>
      </c>
      <c r="C55" s="18">
        <v>905</v>
      </c>
      <c r="D55" s="12">
        <v>9</v>
      </c>
      <c r="E55" s="16" t="s">
        <v>25</v>
      </c>
      <c r="F55" s="19">
        <v>3</v>
      </c>
      <c r="G55" s="14">
        <v>97.37</v>
      </c>
      <c r="H55" s="15">
        <v>16.480000000000004</v>
      </c>
      <c r="I55" s="30">
        <v>80.89</v>
      </c>
      <c r="J55" s="31">
        <f>L55/G55</f>
        <v>6334.214439765841</v>
      </c>
      <c r="K55" s="31">
        <f>L55/I55</f>
        <v>7624.7058968970205</v>
      </c>
      <c r="L55" s="32">
        <v>616762.46</v>
      </c>
      <c r="M55" s="33"/>
      <c r="N55" s="34" t="s">
        <v>23</v>
      </c>
      <c r="O55" s="35" t="s">
        <v>24</v>
      </c>
      <c r="P55" s="1">
        <f>L55*$Q$2</f>
        <v>601466.750992</v>
      </c>
      <c r="Q55" s="1">
        <f>ROUND(P55,2)</f>
        <v>601466.75</v>
      </c>
      <c r="R55" s="41" t="e">
        <v>#N/A</v>
      </c>
      <c r="S55" s="41"/>
      <c r="AA55"/>
    </row>
    <row r="56" spans="1:27" s="1" customFormat="1" ht="19.5" customHeight="1">
      <c r="A56" s="11">
        <v>51</v>
      </c>
      <c r="B56" s="11" t="s">
        <v>21</v>
      </c>
      <c r="C56" s="18">
        <v>906</v>
      </c>
      <c r="D56" s="12">
        <v>9</v>
      </c>
      <c r="E56" s="16" t="s">
        <v>22</v>
      </c>
      <c r="F56" s="19">
        <v>3</v>
      </c>
      <c r="G56" s="14">
        <v>108.23</v>
      </c>
      <c r="H56" s="15">
        <v>18.320000000000007</v>
      </c>
      <c r="I56" s="30">
        <v>89.91</v>
      </c>
      <c r="J56" s="31">
        <f>L56/G56</f>
        <v>6096.079645200036</v>
      </c>
      <c r="K56" s="31">
        <f>L56/I56</f>
        <v>7338.212657101546</v>
      </c>
      <c r="L56" s="32">
        <v>659778.7</v>
      </c>
      <c r="M56" s="33"/>
      <c r="N56" s="34" t="s">
        <v>23</v>
      </c>
      <c r="O56" s="35" t="s">
        <v>24</v>
      </c>
      <c r="P56" s="1">
        <f>L56*$Q$2</f>
        <v>643416.1882399999</v>
      </c>
      <c r="Q56" s="1">
        <f>ROUND(P56,2)</f>
        <v>643416.19</v>
      </c>
      <c r="R56" s="41" t="e">
        <v>#N/A</v>
      </c>
      <c r="S56" s="41"/>
      <c r="AA56"/>
    </row>
    <row r="57" spans="1:27" s="1" customFormat="1" ht="19.5" customHeight="1">
      <c r="A57" s="11">
        <v>52</v>
      </c>
      <c r="B57" s="11" t="s">
        <v>21</v>
      </c>
      <c r="C57" s="18">
        <v>1001</v>
      </c>
      <c r="D57" s="12">
        <v>10</v>
      </c>
      <c r="E57" s="16" t="s">
        <v>22</v>
      </c>
      <c r="F57" s="19">
        <v>3</v>
      </c>
      <c r="G57" s="14">
        <v>109.24</v>
      </c>
      <c r="H57" s="15">
        <v>18.489999999999995</v>
      </c>
      <c r="I57" s="30">
        <v>90.75</v>
      </c>
      <c r="J57" s="31">
        <f>L57/G57</f>
        <v>6096.077352618089</v>
      </c>
      <c r="K57" s="31">
        <f>L57/I57</f>
        <v>7338.132121212121</v>
      </c>
      <c r="L57" s="32">
        <v>665935.49</v>
      </c>
      <c r="M57" s="33"/>
      <c r="N57" s="34" t="s">
        <v>23</v>
      </c>
      <c r="O57" s="35" t="s">
        <v>24</v>
      </c>
      <c r="P57" s="1">
        <f>L57*$Q$2</f>
        <v>649420.2898479999</v>
      </c>
      <c r="Q57" s="1">
        <f>ROUND(P57,2)</f>
        <v>649420.29</v>
      </c>
      <c r="R57" s="41" t="e">
        <v>#N/A</v>
      </c>
      <c r="S57" s="41"/>
      <c r="AA57"/>
    </row>
    <row r="58" spans="1:19" s="1" customFormat="1" ht="19.5" customHeight="1">
      <c r="A58" s="11">
        <v>53</v>
      </c>
      <c r="B58" s="11" t="s">
        <v>21</v>
      </c>
      <c r="C58" s="18">
        <v>1002</v>
      </c>
      <c r="D58" s="12">
        <v>10</v>
      </c>
      <c r="E58" s="16" t="s">
        <v>25</v>
      </c>
      <c r="F58" s="19">
        <v>3</v>
      </c>
      <c r="G58" s="14">
        <v>97.37</v>
      </c>
      <c r="H58" s="15">
        <v>16.480000000000004</v>
      </c>
      <c r="I58" s="30">
        <v>80.89</v>
      </c>
      <c r="J58" s="31">
        <f>L58/G58</f>
        <v>6125.346616000821</v>
      </c>
      <c r="K58" s="31">
        <f>L58/I58</f>
        <v>7373.284707627642</v>
      </c>
      <c r="L58" s="32">
        <v>596425</v>
      </c>
      <c r="M58" s="33"/>
      <c r="N58" s="34" t="s">
        <v>23</v>
      </c>
      <c r="O58" s="35" t="s">
        <v>24</v>
      </c>
      <c r="P58" s="1">
        <f>L58*$Q$2</f>
        <v>581633.6599999999</v>
      </c>
      <c r="Q58" s="1">
        <f>ROUND(P58,2)</f>
        <v>581633.66</v>
      </c>
      <c r="R58" s="41" t="e">
        <v>#N/A</v>
      </c>
      <c r="S58" s="41"/>
    </row>
    <row r="59" spans="1:27" s="1" customFormat="1" ht="19.5" customHeight="1">
      <c r="A59" s="11">
        <v>54</v>
      </c>
      <c r="B59" s="11" t="s">
        <v>21</v>
      </c>
      <c r="C59" s="18">
        <v>1004</v>
      </c>
      <c r="D59" s="12">
        <v>10</v>
      </c>
      <c r="E59" s="16" t="s">
        <v>22</v>
      </c>
      <c r="F59" s="19">
        <v>3</v>
      </c>
      <c r="G59" s="14">
        <v>120.67</v>
      </c>
      <c r="H59" s="15">
        <v>20.42</v>
      </c>
      <c r="I59" s="30">
        <v>100.25</v>
      </c>
      <c r="J59" s="31">
        <f>L59/G59</f>
        <v>6175.458357503937</v>
      </c>
      <c r="K59" s="31">
        <f>L59/I59</f>
        <v>7433.342244389028</v>
      </c>
      <c r="L59" s="32">
        <v>745192.56</v>
      </c>
      <c r="M59" s="33"/>
      <c r="N59" s="34" t="s">
        <v>23</v>
      </c>
      <c r="O59" s="35" t="s">
        <v>24</v>
      </c>
      <c r="P59" s="1">
        <f>L59*$Q$2</f>
        <v>726711.784512</v>
      </c>
      <c r="Q59" s="1">
        <f>ROUND(P59,2)</f>
        <v>726711.78</v>
      </c>
      <c r="R59" s="41" t="e">
        <v>#N/A</v>
      </c>
      <c r="S59" s="41"/>
      <c r="AA59"/>
    </row>
    <row r="60" spans="1:19" s="1" customFormat="1" ht="19.5" customHeight="1">
      <c r="A60" s="11">
        <v>55</v>
      </c>
      <c r="B60" s="11" t="s">
        <v>21</v>
      </c>
      <c r="C60" s="18">
        <v>1005</v>
      </c>
      <c r="D60" s="12">
        <v>10</v>
      </c>
      <c r="E60" s="16" t="s">
        <v>25</v>
      </c>
      <c r="F60" s="19">
        <v>3</v>
      </c>
      <c r="G60" s="14">
        <v>97.37</v>
      </c>
      <c r="H60" s="15">
        <v>16.480000000000004</v>
      </c>
      <c r="I60" s="30">
        <v>80.89</v>
      </c>
      <c r="J60" s="31">
        <f>L60/G60</f>
        <v>6043.617130533018</v>
      </c>
      <c r="K60" s="31">
        <f>L60/I60</f>
        <v>7274.904190876499</v>
      </c>
      <c r="L60" s="32">
        <v>588467</v>
      </c>
      <c r="M60" s="33"/>
      <c r="N60" s="34" t="s">
        <v>23</v>
      </c>
      <c r="O60" s="35" t="s">
        <v>24</v>
      </c>
      <c r="P60" s="1">
        <f>L60*$Q$2</f>
        <v>573873.0184</v>
      </c>
      <c r="Q60" s="1">
        <f>ROUND(P60,2)</f>
        <v>573873.02</v>
      </c>
      <c r="R60" s="41" t="e">
        <v>#N/A</v>
      </c>
      <c r="S60" s="41"/>
    </row>
    <row r="61" spans="1:27" s="1" customFormat="1" ht="19.5" customHeight="1">
      <c r="A61" s="11">
        <v>56</v>
      </c>
      <c r="B61" s="11" t="s">
        <v>21</v>
      </c>
      <c r="C61" s="18">
        <v>1006</v>
      </c>
      <c r="D61" s="12">
        <v>10</v>
      </c>
      <c r="E61" s="16" t="s">
        <v>22</v>
      </c>
      <c r="F61" s="19">
        <v>3</v>
      </c>
      <c r="G61" s="14">
        <v>108.23</v>
      </c>
      <c r="H61" s="15">
        <v>18.320000000000007</v>
      </c>
      <c r="I61" s="30">
        <v>89.91</v>
      </c>
      <c r="J61" s="31">
        <f>L61/G61</f>
        <v>6096.079645200036</v>
      </c>
      <c r="K61" s="31">
        <f>L61/I61</f>
        <v>7338.212657101546</v>
      </c>
      <c r="L61" s="32">
        <v>659778.7</v>
      </c>
      <c r="M61" s="33"/>
      <c r="N61" s="34" t="s">
        <v>23</v>
      </c>
      <c r="O61" s="35" t="s">
        <v>24</v>
      </c>
      <c r="P61" s="1">
        <f>L61*$Q$2</f>
        <v>643416.1882399999</v>
      </c>
      <c r="Q61" s="1">
        <f>ROUND(P61,2)</f>
        <v>643416.19</v>
      </c>
      <c r="R61" s="41" t="e">
        <v>#N/A</v>
      </c>
      <c r="S61" s="41"/>
      <c r="AA61"/>
    </row>
    <row r="62" spans="1:27" s="1" customFormat="1" ht="19.5" customHeight="1">
      <c r="A62" s="11">
        <v>57</v>
      </c>
      <c r="B62" s="11" t="s">
        <v>21</v>
      </c>
      <c r="C62" s="18">
        <v>1101</v>
      </c>
      <c r="D62" s="12">
        <v>11</v>
      </c>
      <c r="E62" s="16" t="s">
        <v>22</v>
      </c>
      <c r="F62" s="19">
        <v>3</v>
      </c>
      <c r="G62" s="14">
        <v>109.24</v>
      </c>
      <c r="H62" s="15">
        <v>18.489999999999995</v>
      </c>
      <c r="I62" s="30">
        <v>90.75</v>
      </c>
      <c r="J62" s="31">
        <f>L62/G62</f>
        <v>6135.764829732699</v>
      </c>
      <c r="K62" s="31">
        <f>L62/I62</f>
        <v>7385.905785123967</v>
      </c>
      <c r="L62" s="32">
        <v>670270.95</v>
      </c>
      <c r="M62" s="33"/>
      <c r="N62" s="34" t="s">
        <v>23</v>
      </c>
      <c r="O62" s="35" t="s">
        <v>24</v>
      </c>
      <c r="P62" s="1">
        <f>L62*$Q$2</f>
        <v>653648.23044</v>
      </c>
      <c r="Q62" s="1">
        <f>ROUND(P62,2)</f>
        <v>653648.23</v>
      </c>
      <c r="R62" s="41" t="e">
        <v>#N/A</v>
      </c>
      <c r="S62" s="41"/>
      <c r="AA62"/>
    </row>
    <row r="63" spans="1:27" s="1" customFormat="1" ht="19.5" customHeight="1">
      <c r="A63" s="11">
        <v>58</v>
      </c>
      <c r="B63" s="11" t="s">
        <v>21</v>
      </c>
      <c r="C63" s="18">
        <v>1102</v>
      </c>
      <c r="D63" s="12">
        <v>11</v>
      </c>
      <c r="E63" s="16" t="s">
        <v>25</v>
      </c>
      <c r="F63" s="19">
        <v>3</v>
      </c>
      <c r="G63" s="14">
        <v>97.37</v>
      </c>
      <c r="H63" s="15">
        <v>16.480000000000004</v>
      </c>
      <c r="I63" s="30">
        <v>80.89</v>
      </c>
      <c r="J63" s="31">
        <f>L63/G63</f>
        <v>6453.2704118311585</v>
      </c>
      <c r="K63" s="31">
        <f>L63/I63</f>
        <v>7768.017554703918</v>
      </c>
      <c r="L63" s="32">
        <v>628354.94</v>
      </c>
      <c r="M63" s="33"/>
      <c r="N63" s="34" t="s">
        <v>23</v>
      </c>
      <c r="O63" s="35" t="s">
        <v>24</v>
      </c>
      <c r="P63" s="1">
        <f>L63*$Q$2</f>
        <v>612771.737488</v>
      </c>
      <c r="Q63" s="1">
        <f>ROUND(P63,2)</f>
        <v>612771.74</v>
      </c>
      <c r="R63" s="41" t="e">
        <v>#N/A</v>
      </c>
      <c r="S63" s="41"/>
      <c r="AA63"/>
    </row>
    <row r="64" spans="1:20" s="1" customFormat="1" ht="19.5" customHeight="1">
      <c r="A64" s="11">
        <v>59</v>
      </c>
      <c r="B64" s="11" t="s">
        <v>21</v>
      </c>
      <c r="C64" s="18">
        <v>1103</v>
      </c>
      <c r="D64" s="12">
        <v>11</v>
      </c>
      <c r="E64" s="16" t="s">
        <v>22</v>
      </c>
      <c r="F64" s="19">
        <v>3</v>
      </c>
      <c r="G64" s="14">
        <v>120.67</v>
      </c>
      <c r="H64" s="15">
        <v>20.42</v>
      </c>
      <c r="I64" s="30">
        <v>100.25</v>
      </c>
      <c r="J64" s="31">
        <f>L64/G64</f>
        <v>5483.086102593851</v>
      </c>
      <c r="K64" s="31">
        <f>L64/I64</f>
        <v>6599.940149625935</v>
      </c>
      <c r="L64" s="32">
        <v>661644</v>
      </c>
      <c r="M64" s="37"/>
      <c r="N64" s="38" t="s">
        <v>23</v>
      </c>
      <c r="O64" s="35" t="s">
        <v>24</v>
      </c>
      <c r="P64" s="1">
        <v>662266.5255234063</v>
      </c>
      <c r="Q64" s="1">
        <f>ROUND(P64,2)</f>
        <v>662266.53</v>
      </c>
      <c r="R64" s="41">
        <v>563059</v>
      </c>
      <c r="S64" s="41">
        <f>L64*$R$2</f>
        <v>562397.4</v>
      </c>
      <c r="T64" s="41">
        <f>R64-S64</f>
        <v>661.5999999999767</v>
      </c>
    </row>
    <row r="65" spans="1:27" s="1" customFormat="1" ht="19.5" customHeight="1">
      <c r="A65" s="11">
        <v>60</v>
      </c>
      <c r="B65" s="11" t="s">
        <v>21</v>
      </c>
      <c r="C65" s="18">
        <v>1104</v>
      </c>
      <c r="D65" s="12">
        <v>11</v>
      </c>
      <c r="E65" s="16" t="s">
        <v>22</v>
      </c>
      <c r="F65" s="19">
        <v>3</v>
      </c>
      <c r="G65" s="14">
        <v>120.67</v>
      </c>
      <c r="H65" s="15">
        <v>20.42</v>
      </c>
      <c r="I65" s="30">
        <v>100.25</v>
      </c>
      <c r="J65" s="31">
        <f>L65/G65</f>
        <v>6215.143531946631</v>
      </c>
      <c r="K65" s="31">
        <f>L65/I65</f>
        <v>7481.110922693267</v>
      </c>
      <c r="L65" s="32">
        <v>749981.37</v>
      </c>
      <c r="M65" s="33"/>
      <c r="N65" s="34" t="s">
        <v>23</v>
      </c>
      <c r="O65" s="35" t="s">
        <v>24</v>
      </c>
      <c r="P65" s="1">
        <f>L65*$Q$2</f>
        <v>731381.832024</v>
      </c>
      <c r="Q65" s="1">
        <f>ROUND(P65,2)</f>
        <v>731381.83</v>
      </c>
      <c r="R65" s="41" t="e">
        <v>#N/A</v>
      </c>
      <c r="S65" s="41"/>
      <c r="AA65"/>
    </row>
    <row r="66" spans="1:27" s="1" customFormat="1" ht="19.5" customHeight="1">
      <c r="A66" s="11">
        <v>61</v>
      </c>
      <c r="B66" s="11" t="s">
        <v>21</v>
      </c>
      <c r="C66" s="18">
        <v>1105</v>
      </c>
      <c r="D66" s="12">
        <v>11</v>
      </c>
      <c r="E66" s="16" t="s">
        <v>25</v>
      </c>
      <c r="F66" s="19">
        <v>3</v>
      </c>
      <c r="G66" s="14">
        <v>97.37</v>
      </c>
      <c r="H66" s="15">
        <v>16.480000000000004</v>
      </c>
      <c r="I66" s="30">
        <v>80.89</v>
      </c>
      <c r="J66" s="31">
        <f>L66/G66</f>
        <v>6373.884564034097</v>
      </c>
      <c r="K66" s="31">
        <f>L66/I66</f>
        <v>7672.458153047349</v>
      </c>
      <c r="L66" s="32">
        <v>620625.14</v>
      </c>
      <c r="M66" s="33"/>
      <c r="N66" s="34" t="s">
        <v>23</v>
      </c>
      <c r="O66" s="35" t="s">
        <v>24</v>
      </c>
      <c r="P66" s="1">
        <f>L66*$Q$2</f>
        <v>605233.636528</v>
      </c>
      <c r="Q66" s="1">
        <f>ROUND(P66,2)</f>
        <v>605233.64</v>
      </c>
      <c r="R66" s="41" t="e">
        <v>#N/A</v>
      </c>
      <c r="S66" s="41"/>
      <c r="AA66"/>
    </row>
    <row r="67" spans="1:27" s="1" customFormat="1" ht="19.5" customHeight="1">
      <c r="A67" s="11">
        <v>62</v>
      </c>
      <c r="B67" s="11" t="s">
        <v>21</v>
      </c>
      <c r="C67" s="18">
        <v>1106</v>
      </c>
      <c r="D67" s="12">
        <v>11</v>
      </c>
      <c r="E67" s="16" t="s">
        <v>22</v>
      </c>
      <c r="F67" s="19">
        <v>3</v>
      </c>
      <c r="G67" s="14">
        <v>108.23</v>
      </c>
      <c r="H67" s="15">
        <v>18.320000000000007</v>
      </c>
      <c r="I67" s="30">
        <v>89.91</v>
      </c>
      <c r="J67" s="31">
        <f>L67/G67</f>
        <v>6135.7700267947885</v>
      </c>
      <c r="K67" s="31">
        <f>L67/I67</f>
        <v>7385.990323656991</v>
      </c>
      <c r="L67" s="32">
        <v>664074.39</v>
      </c>
      <c r="M67" s="33"/>
      <c r="N67" s="34" t="s">
        <v>23</v>
      </c>
      <c r="O67" s="35" t="s">
        <v>24</v>
      </c>
      <c r="P67" s="1">
        <f>L67*$Q$2</f>
        <v>647605.345128</v>
      </c>
      <c r="Q67" s="1">
        <f>ROUND(P67,2)</f>
        <v>647605.35</v>
      </c>
      <c r="R67" s="41" t="e">
        <v>#N/A</v>
      </c>
      <c r="S67" s="41"/>
      <c r="AA67"/>
    </row>
    <row r="68" spans="1:27" s="1" customFormat="1" ht="19.5" customHeight="1">
      <c r="A68" s="11">
        <v>63</v>
      </c>
      <c r="B68" s="11" t="s">
        <v>21</v>
      </c>
      <c r="C68" s="18">
        <v>1201</v>
      </c>
      <c r="D68" s="12">
        <v>12</v>
      </c>
      <c r="E68" s="16" t="s">
        <v>22</v>
      </c>
      <c r="F68" s="19">
        <v>3</v>
      </c>
      <c r="G68" s="14">
        <v>109.24</v>
      </c>
      <c r="H68" s="15">
        <v>18.489999999999995</v>
      </c>
      <c r="I68" s="30">
        <v>90.75</v>
      </c>
      <c r="J68" s="31">
        <f>L68/G68</f>
        <v>6135.764829732699</v>
      </c>
      <c r="K68" s="31">
        <f>L68/I68</f>
        <v>7385.905785123967</v>
      </c>
      <c r="L68" s="32">
        <v>670270.95</v>
      </c>
      <c r="M68" s="33"/>
      <c r="N68" s="34" t="s">
        <v>23</v>
      </c>
      <c r="O68" s="35" t="s">
        <v>24</v>
      </c>
      <c r="P68" s="1">
        <f>L68*$Q$2</f>
        <v>653648.23044</v>
      </c>
      <c r="Q68" s="1">
        <f>ROUND(P68,2)</f>
        <v>653648.23</v>
      </c>
      <c r="R68" s="41" t="e">
        <v>#N/A</v>
      </c>
      <c r="S68" s="41"/>
      <c r="AA68"/>
    </row>
    <row r="69" spans="1:19" s="1" customFormat="1" ht="19.5" customHeight="1">
      <c r="A69" s="11">
        <v>64</v>
      </c>
      <c r="B69" s="11" t="s">
        <v>21</v>
      </c>
      <c r="C69" s="18">
        <v>1202</v>
      </c>
      <c r="D69" s="12">
        <v>12</v>
      </c>
      <c r="E69" s="16" t="s">
        <v>25</v>
      </c>
      <c r="F69" s="19">
        <v>3</v>
      </c>
      <c r="G69" s="14">
        <v>97.37</v>
      </c>
      <c r="H69" s="15">
        <v>16.480000000000004</v>
      </c>
      <c r="I69" s="30">
        <v>80.89</v>
      </c>
      <c r="J69" s="31">
        <f>L69/G69</f>
        <v>6166.221628838451</v>
      </c>
      <c r="K69" s="31">
        <f>L69/I69</f>
        <v>7422.487328470763</v>
      </c>
      <c r="L69" s="32">
        <v>600405</v>
      </c>
      <c r="M69" s="33"/>
      <c r="N69" s="34" t="s">
        <v>23</v>
      </c>
      <c r="O69" s="35" t="s">
        <v>24</v>
      </c>
      <c r="P69" s="1">
        <f>L69*$Q$2</f>
        <v>585514.956</v>
      </c>
      <c r="Q69" s="1">
        <f>ROUND(P69,2)</f>
        <v>585514.96</v>
      </c>
      <c r="R69" s="41" t="e">
        <v>#N/A</v>
      </c>
      <c r="S69" s="41"/>
    </row>
    <row r="70" spans="1:19" s="1" customFormat="1" ht="19.5" customHeight="1">
      <c r="A70" s="11">
        <v>65</v>
      </c>
      <c r="B70" s="11" t="s">
        <v>21</v>
      </c>
      <c r="C70" s="18">
        <v>1204</v>
      </c>
      <c r="D70" s="12">
        <v>12</v>
      </c>
      <c r="E70" s="16" t="s">
        <v>22</v>
      </c>
      <c r="F70" s="19">
        <v>3</v>
      </c>
      <c r="G70" s="14">
        <v>120.67</v>
      </c>
      <c r="H70" s="15">
        <v>20.42</v>
      </c>
      <c r="I70" s="30">
        <v>100.25</v>
      </c>
      <c r="J70" s="31">
        <f>L70/G70</f>
        <v>5967.61415430513</v>
      </c>
      <c r="K70" s="31">
        <f>L70/I70</f>
        <v>7183.162094763093</v>
      </c>
      <c r="L70" s="32">
        <v>720112</v>
      </c>
      <c r="M70" s="33"/>
      <c r="N70" s="34" t="s">
        <v>23</v>
      </c>
      <c r="O70" s="35" t="s">
        <v>24</v>
      </c>
      <c r="P70" s="1">
        <f>L70*$Q$2</f>
        <v>702253.2224</v>
      </c>
      <c r="Q70" s="1">
        <f>ROUND(P70,2)</f>
        <v>702253.22</v>
      </c>
      <c r="R70" s="41" t="e">
        <v>#N/A</v>
      </c>
      <c r="S70" s="41"/>
    </row>
    <row r="71" spans="1:27" s="1" customFormat="1" ht="19.5" customHeight="1">
      <c r="A71" s="11">
        <v>66</v>
      </c>
      <c r="B71" s="11" t="s">
        <v>21</v>
      </c>
      <c r="C71" s="18">
        <v>1205</v>
      </c>
      <c r="D71" s="12">
        <v>12</v>
      </c>
      <c r="E71" s="16" t="s">
        <v>25</v>
      </c>
      <c r="F71" s="19">
        <v>3</v>
      </c>
      <c r="G71" s="14">
        <v>97.37</v>
      </c>
      <c r="H71" s="15">
        <v>16.480000000000004</v>
      </c>
      <c r="I71" s="30">
        <v>80.89</v>
      </c>
      <c r="J71" s="31">
        <f>L71/G71</f>
        <v>6373.884564034097</v>
      </c>
      <c r="K71" s="31">
        <f>L71/I71</f>
        <v>7672.458153047349</v>
      </c>
      <c r="L71" s="32">
        <v>620625.14</v>
      </c>
      <c r="M71" s="33"/>
      <c r="N71" s="34" t="s">
        <v>23</v>
      </c>
      <c r="O71" s="35" t="s">
        <v>24</v>
      </c>
      <c r="P71" s="1">
        <f>L71*$Q$2</f>
        <v>605233.636528</v>
      </c>
      <c r="Q71" s="1">
        <f>ROUND(P71,2)</f>
        <v>605233.64</v>
      </c>
      <c r="R71" s="41" t="e">
        <v>#N/A</v>
      </c>
      <c r="S71" s="41"/>
      <c r="AA71"/>
    </row>
    <row r="72" spans="1:27" s="1" customFormat="1" ht="19.5" customHeight="1">
      <c r="A72" s="11">
        <v>67</v>
      </c>
      <c r="B72" s="11" t="s">
        <v>21</v>
      </c>
      <c r="C72" s="18">
        <v>1206</v>
      </c>
      <c r="D72" s="12">
        <v>12</v>
      </c>
      <c r="E72" s="16" t="s">
        <v>22</v>
      </c>
      <c r="F72" s="19">
        <v>3</v>
      </c>
      <c r="G72" s="14">
        <v>108.23</v>
      </c>
      <c r="H72" s="15">
        <v>18.320000000000007</v>
      </c>
      <c r="I72" s="30">
        <v>89.91</v>
      </c>
      <c r="J72" s="31">
        <f>L72/G72</f>
        <v>6135.7700267947885</v>
      </c>
      <c r="K72" s="31">
        <f>L72/I72</f>
        <v>7385.990323656991</v>
      </c>
      <c r="L72" s="32">
        <v>664074.39</v>
      </c>
      <c r="M72" s="33"/>
      <c r="N72" s="34" t="s">
        <v>23</v>
      </c>
      <c r="O72" s="35" t="s">
        <v>24</v>
      </c>
      <c r="P72" s="1">
        <f>L72*$Q$2</f>
        <v>647605.345128</v>
      </c>
      <c r="Q72" s="1">
        <f>ROUND(P72,2)</f>
        <v>647605.35</v>
      </c>
      <c r="R72" s="41" t="e">
        <v>#N/A</v>
      </c>
      <c r="S72" s="41"/>
      <c r="AA72"/>
    </row>
    <row r="73" spans="1:20" s="1" customFormat="1" ht="19.5" customHeight="1">
      <c r="A73" s="11">
        <v>68</v>
      </c>
      <c r="B73" s="11" t="s">
        <v>21</v>
      </c>
      <c r="C73" s="18">
        <v>1301</v>
      </c>
      <c r="D73" s="12">
        <v>13</v>
      </c>
      <c r="E73" s="16" t="s">
        <v>22</v>
      </c>
      <c r="F73" s="19">
        <v>3</v>
      </c>
      <c r="G73" s="14">
        <v>109.24</v>
      </c>
      <c r="H73" s="15">
        <v>18.489999999999995</v>
      </c>
      <c r="I73" s="30">
        <v>90.75</v>
      </c>
      <c r="J73" s="31">
        <f>L73/G73</f>
        <v>5376.400585865983</v>
      </c>
      <c r="K73" s="31">
        <f>L73/I73</f>
        <v>6471.823691460055</v>
      </c>
      <c r="L73" s="32">
        <v>587318</v>
      </c>
      <c r="M73" s="37"/>
      <c r="N73" s="38" t="s">
        <v>23</v>
      </c>
      <c r="O73" s="35" t="s">
        <v>24</v>
      </c>
      <c r="P73" s="1">
        <v>587871.0891554928</v>
      </c>
      <c r="Q73" s="1">
        <f>ROUND(P73,2)</f>
        <v>587871.09</v>
      </c>
      <c r="R73" s="41">
        <v>499808</v>
      </c>
      <c r="S73" s="41">
        <f>L73*$R$2</f>
        <v>499220.3</v>
      </c>
      <c r="T73" s="41">
        <f>R73-S73</f>
        <v>587.7000000000116</v>
      </c>
    </row>
    <row r="74" spans="1:20" s="1" customFormat="1" ht="19.5" customHeight="1">
      <c r="A74" s="11">
        <v>69</v>
      </c>
      <c r="B74" s="11" t="s">
        <v>21</v>
      </c>
      <c r="C74" s="18">
        <v>1302</v>
      </c>
      <c r="D74" s="12">
        <v>13</v>
      </c>
      <c r="E74" s="16" t="s">
        <v>25</v>
      </c>
      <c r="F74" s="19">
        <v>3</v>
      </c>
      <c r="G74" s="14">
        <v>97.37</v>
      </c>
      <c r="H74" s="15">
        <v>16.480000000000004</v>
      </c>
      <c r="I74" s="30">
        <v>80.89</v>
      </c>
      <c r="J74" s="31">
        <f>L74/G74</f>
        <v>5641.470678853856</v>
      </c>
      <c r="K74" s="31">
        <f>L74/I74</f>
        <v>6790.827049078996</v>
      </c>
      <c r="L74" s="32">
        <v>549310</v>
      </c>
      <c r="M74" s="37"/>
      <c r="N74" s="38" t="s">
        <v>23</v>
      </c>
      <c r="O74" s="35" t="s">
        <v>24</v>
      </c>
      <c r="P74" s="1">
        <v>549827.0995059987</v>
      </c>
      <c r="Q74" s="1">
        <f>ROUND(P74,2)</f>
        <v>549827.1</v>
      </c>
      <c r="R74" s="41">
        <v>467463</v>
      </c>
      <c r="S74" s="41">
        <f>L74*$R$2</f>
        <v>466913.5</v>
      </c>
      <c r="T74" s="41">
        <f>R74-S74</f>
        <v>549.5</v>
      </c>
    </row>
    <row r="75" spans="1:19" s="1" customFormat="1" ht="19.5" customHeight="1">
      <c r="A75" s="11">
        <v>70</v>
      </c>
      <c r="B75" s="11" t="s">
        <v>21</v>
      </c>
      <c r="C75" s="18">
        <v>1304</v>
      </c>
      <c r="D75" s="12">
        <v>13</v>
      </c>
      <c r="E75" s="16" t="s">
        <v>22</v>
      </c>
      <c r="F75" s="19">
        <v>3</v>
      </c>
      <c r="G75" s="14">
        <v>120.67</v>
      </c>
      <c r="H75" s="15">
        <v>20.42</v>
      </c>
      <c r="I75" s="30">
        <v>100.25</v>
      </c>
      <c r="J75" s="31">
        <f>L75/G75</f>
        <v>5694.4973895748735</v>
      </c>
      <c r="K75" s="31">
        <f>L75/I75</f>
        <v>6854.413965087282</v>
      </c>
      <c r="L75" s="32">
        <v>687155</v>
      </c>
      <c r="M75" s="33"/>
      <c r="N75" s="34" t="s">
        <v>23</v>
      </c>
      <c r="O75" s="35" t="s">
        <v>24</v>
      </c>
      <c r="P75" s="1">
        <f>L75*$Q$2</f>
        <v>670113.556</v>
      </c>
      <c r="Q75" s="1">
        <f>ROUND(P75,2)</f>
        <v>670113.56</v>
      </c>
      <c r="R75" s="41" t="e">
        <v>#N/A</v>
      </c>
      <c r="S75" s="41"/>
    </row>
    <row r="76" spans="1:19" s="1" customFormat="1" ht="19.5" customHeight="1">
      <c r="A76" s="11">
        <v>71</v>
      </c>
      <c r="B76" s="11" t="s">
        <v>21</v>
      </c>
      <c r="C76" s="18">
        <v>1305</v>
      </c>
      <c r="D76" s="12">
        <v>13</v>
      </c>
      <c r="E76" s="16" t="s">
        <v>25</v>
      </c>
      <c r="F76" s="19">
        <v>3</v>
      </c>
      <c r="G76" s="14">
        <v>97.37</v>
      </c>
      <c r="H76" s="15">
        <v>16.480000000000004</v>
      </c>
      <c r="I76" s="30">
        <v>80.89</v>
      </c>
      <c r="J76" s="31">
        <f>L76/G76</f>
        <v>5812.344664681113</v>
      </c>
      <c r="K76" s="31">
        <f>L76/I76</f>
        <v>6996.513784151317</v>
      </c>
      <c r="L76" s="32">
        <v>565948</v>
      </c>
      <c r="M76" s="33"/>
      <c r="N76" s="34" t="s">
        <v>23</v>
      </c>
      <c r="O76" s="35" t="s">
        <v>24</v>
      </c>
      <c r="P76" s="1">
        <f>L76*$Q$2</f>
        <v>551912.4896</v>
      </c>
      <c r="Q76" s="1">
        <f>ROUND(P76,2)</f>
        <v>551912.49</v>
      </c>
      <c r="R76" s="41" t="e">
        <v>#N/A</v>
      </c>
      <c r="S76" s="41"/>
    </row>
    <row r="77" spans="1:27" s="1" customFormat="1" ht="19.5" customHeight="1">
      <c r="A77" s="11">
        <v>72</v>
      </c>
      <c r="B77" s="11" t="s">
        <v>21</v>
      </c>
      <c r="C77" s="18">
        <v>1306</v>
      </c>
      <c r="D77" s="12">
        <v>13</v>
      </c>
      <c r="E77" s="16" t="s">
        <v>22</v>
      </c>
      <c r="F77" s="19">
        <v>3</v>
      </c>
      <c r="G77" s="14">
        <v>108.23</v>
      </c>
      <c r="H77" s="15">
        <v>18.320000000000007</v>
      </c>
      <c r="I77" s="30">
        <v>89.91</v>
      </c>
      <c r="J77" s="31">
        <f>L77/G77</f>
        <v>6175.444239120391</v>
      </c>
      <c r="K77" s="31">
        <f>L77/I77</f>
        <v>7433.748526304082</v>
      </c>
      <c r="L77" s="32">
        <v>668368.33</v>
      </c>
      <c r="M77" s="33"/>
      <c r="N77" s="34" t="s">
        <v>23</v>
      </c>
      <c r="O77" s="35" t="s">
        <v>24</v>
      </c>
      <c r="P77" s="1">
        <f>L77*$Q$2</f>
        <v>651792.795416</v>
      </c>
      <c r="Q77" s="1">
        <f>ROUND(P77,2)</f>
        <v>651792.8</v>
      </c>
      <c r="R77" s="41" t="e">
        <v>#N/A</v>
      </c>
      <c r="S77" s="41"/>
      <c r="AA77"/>
    </row>
    <row r="78" spans="1:27" s="1" customFormat="1" ht="19.5" customHeight="1">
      <c r="A78" s="11">
        <v>73</v>
      </c>
      <c r="B78" s="11" t="s">
        <v>21</v>
      </c>
      <c r="C78" s="18">
        <v>1401</v>
      </c>
      <c r="D78" s="12">
        <v>14</v>
      </c>
      <c r="E78" s="16" t="s">
        <v>22</v>
      </c>
      <c r="F78" s="19">
        <v>3</v>
      </c>
      <c r="G78" s="14">
        <v>109.24</v>
      </c>
      <c r="H78" s="15">
        <v>18.489999999999995</v>
      </c>
      <c r="I78" s="30">
        <v>90.75</v>
      </c>
      <c r="J78" s="31">
        <f>L78/G78</f>
        <v>6135.764829732699</v>
      </c>
      <c r="K78" s="31">
        <f>L78/I78</f>
        <v>7385.905785123967</v>
      </c>
      <c r="L78" s="32">
        <v>670270.95</v>
      </c>
      <c r="M78" s="33"/>
      <c r="N78" s="34" t="s">
        <v>23</v>
      </c>
      <c r="O78" s="35" t="s">
        <v>24</v>
      </c>
      <c r="P78" s="1">
        <f>L78*$Q$2</f>
        <v>653648.23044</v>
      </c>
      <c r="Q78" s="1">
        <f>ROUND(P78,2)</f>
        <v>653648.23</v>
      </c>
      <c r="R78" s="41" t="e">
        <v>#N/A</v>
      </c>
      <c r="S78" s="41"/>
      <c r="AA78"/>
    </row>
    <row r="79" spans="1:27" s="1" customFormat="1" ht="19.5" customHeight="1">
      <c r="A79" s="11">
        <v>74</v>
      </c>
      <c r="B79" s="11" t="s">
        <v>21</v>
      </c>
      <c r="C79" s="18">
        <v>1402</v>
      </c>
      <c r="D79" s="12">
        <v>14</v>
      </c>
      <c r="E79" s="16" t="s">
        <v>25</v>
      </c>
      <c r="F79" s="19">
        <v>3</v>
      </c>
      <c r="G79" s="14">
        <v>97.37</v>
      </c>
      <c r="H79" s="15">
        <v>16.480000000000004</v>
      </c>
      <c r="I79" s="30">
        <v>80.89</v>
      </c>
      <c r="J79" s="31">
        <f>L79/G79</f>
        <v>6453.2704118311585</v>
      </c>
      <c r="K79" s="31">
        <f>L79/I79</f>
        <v>7768.017554703918</v>
      </c>
      <c r="L79" s="32">
        <v>628354.94</v>
      </c>
      <c r="M79" s="33"/>
      <c r="N79" s="34" t="s">
        <v>23</v>
      </c>
      <c r="O79" s="35" t="s">
        <v>24</v>
      </c>
      <c r="P79" s="1">
        <f>L79*$Q$2</f>
        <v>612771.737488</v>
      </c>
      <c r="Q79" s="1">
        <f>ROUND(P79,2)</f>
        <v>612771.74</v>
      </c>
      <c r="R79" s="41" t="e">
        <v>#N/A</v>
      </c>
      <c r="S79" s="41"/>
      <c r="AA79"/>
    </row>
    <row r="80" spans="1:27" s="1" customFormat="1" ht="19.5" customHeight="1">
      <c r="A80" s="11">
        <v>75</v>
      </c>
      <c r="B80" s="11" t="s">
        <v>21</v>
      </c>
      <c r="C80" s="18">
        <v>1403</v>
      </c>
      <c r="D80" s="12">
        <v>14</v>
      </c>
      <c r="E80" s="16" t="s">
        <v>22</v>
      </c>
      <c r="F80" s="19">
        <v>3</v>
      </c>
      <c r="G80" s="14">
        <v>120.67</v>
      </c>
      <c r="H80" s="15">
        <v>20.42</v>
      </c>
      <c r="I80" s="30">
        <v>100.25</v>
      </c>
      <c r="J80" s="31">
        <f>L80/G80</f>
        <v>6254.836081876191</v>
      </c>
      <c r="K80" s="31">
        <f>L80/I80</f>
        <v>7528.888478802992</v>
      </c>
      <c r="L80" s="32">
        <v>754771.07</v>
      </c>
      <c r="M80" s="33"/>
      <c r="N80" s="34" t="s">
        <v>23</v>
      </c>
      <c r="O80" s="35" t="s">
        <v>24</v>
      </c>
      <c r="P80" s="1">
        <f>L80*$Q$2</f>
        <v>736052.7474639999</v>
      </c>
      <c r="Q80" s="1">
        <f>ROUND(P80,2)</f>
        <v>736052.75</v>
      </c>
      <c r="R80" s="41" t="e">
        <v>#N/A</v>
      </c>
      <c r="S80" s="41"/>
      <c r="AA80"/>
    </row>
    <row r="81" spans="1:27" s="1" customFormat="1" ht="19.5" customHeight="1">
      <c r="A81" s="11">
        <v>76</v>
      </c>
      <c r="B81" s="11" t="s">
        <v>21</v>
      </c>
      <c r="C81" s="18">
        <v>1404</v>
      </c>
      <c r="D81" s="12">
        <v>14</v>
      </c>
      <c r="E81" s="16" t="s">
        <v>22</v>
      </c>
      <c r="F81" s="19">
        <v>3</v>
      </c>
      <c r="G81" s="14">
        <v>120.67</v>
      </c>
      <c r="H81" s="15">
        <v>20.42</v>
      </c>
      <c r="I81" s="30">
        <v>100.25</v>
      </c>
      <c r="J81" s="31">
        <f>L81/G81</f>
        <v>6215.143531946631</v>
      </c>
      <c r="K81" s="31">
        <f>L81/I81</f>
        <v>7481.110922693267</v>
      </c>
      <c r="L81" s="32">
        <v>749981.37</v>
      </c>
      <c r="M81" s="33"/>
      <c r="N81" s="34" t="s">
        <v>23</v>
      </c>
      <c r="O81" s="35" t="s">
        <v>24</v>
      </c>
      <c r="P81" s="1">
        <f>L81*$Q$2</f>
        <v>731381.832024</v>
      </c>
      <c r="Q81" s="1">
        <f>ROUND(P81,2)</f>
        <v>731381.83</v>
      </c>
      <c r="R81" s="41" t="e">
        <v>#N/A</v>
      </c>
      <c r="S81" s="41"/>
      <c r="AA81"/>
    </row>
    <row r="82" spans="1:27" s="1" customFormat="1" ht="19.5" customHeight="1">
      <c r="A82" s="11">
        <v>77</v>
      </c>
      <c r="B82" s="11" t="s">
        <v>21</v>
      </c>
      <c r="C82" s="18">
        <v>1405</v>
      </c>
      <c r="D82" s="12">
        <v>14</v>
      </c>
      <c r="E82" s="16" t="s">
        <v>25</v>
      </c>
      <c r="F82" s="19">
        <v>3</v>
      </c>
      <c r="G82" s="14">
        <v>97.37</v>
      </c>
      <c r="H82" s="15">
        <v>16.480000000000004</v>
      </c>
      <c r="I82" s="30">
        <v>80.89</v>
      </c>
      <c r="J82" s="31">
        <f>L82/G82</f>
        <v>6373.884564034097</v>
      </c>
      <c r="K82" s="31">
        <f>L82/I82</f>
        <v>7672.458153047349</v>
      </c>
      <c r="L82" s="32">
        <v>620625.14</v>
      </c>
      <c r="M82" s="33"/>
      <c r="N82" s="34" t="s">
        <v>23</v>
      </c>
      <c r="O82" s="35" t="s">
        <v>24</v>
      </c>
      <c r="P82" s="1">
        <f>L82*$Q$2</f>
        <v>605233.636528</v>
      </c>
      <c r="Q82" s="1">
        <f>ROUND(P82,2)</f>
        <v>605233.64</v>
      </c>
      <c r="R82" s="41" t="e">
        <v>#N/A</v>
      </c>
      <c r="S82" s="41"/>
      <c r="AA82"/>
    </row>
    <row r="83" spans="1:27" s="1" customFormat="1" ht="19.5" customHeight="1">
      <c r="A83" s="11">
        <v>78</v>
      </c>
      <c r="B83" s="11" t="s">
        <v>21</v>
      </c>
      <c r="C83" s="18">
        <v>1406</v>
      </c>
      <c r="D83" s="12">
        <v>14</v>
      </c>
      <c r="E83" s="16" t="s">
        <v>22</v>
      </c>
      <c r="F83" s="19">
        <v>3</v>
      </c>
      <c r="G83" s="14">
        <v>108.23</v>
      </c>
      <c r="H83" s="15">
        <v>18.320000000000007</v>
      </c>
      <c r="I83" s="30">
        <v>89.91</v>
      </c>
      <c r="J83" s="31">
        <f>L83/G83</f>
        <v>6135.7700267947885</v>
      </c>
      <c r="K83" s="31">
        <f>L83/I83</f>
        <v>7385.990323656991</v>
      </c>
      <c r="L83" s="32">
        <v>664074.39</v>
      </c>
      <c r="M83" s="33"/>
      <c r="N83" s="34" t="s">
        <v>23</v>
      </c>
      <c r="O83" s="35" t="s">
        <v>24</v>
      </c>
      <c r="P83" s="1">
        <f>L83*$Q$2</f>
        <v>647605.345128</v>
      </c>
      <c r="Q83" s="1">
        <f>ROUND(P83,2)</f>
        <v>647605.35</v>
      </c>
      <c r="R83" s="41" t="e">
        <v>#N/A</v>
      </c>
      <c r="S83" s="41"/>
      <c r="AA83"/>
    </row>
    <row r="84" spans="1:27" s="1" customFormat="1" ht="19.5" customHeight="1">
      <c r="A84" s="11">
        <v>79</v>
      </c>
      <c r="B84" s="11" t="s">
        <v>21</v>
      </c>
      <c r="C84" s="18">
        <v>1501</v>
      </c>
      <c r="D84" s="12">
        <v>15</v>
      </c>
      <c r="E84" s="16" t="s">
        <v>22</v>
      </c>
      <c r="F84" s="19">
        <v>3</v>
      </c>
      <c r="G84" s="14">
        <v>109.24</v>
      </c>
      <c r="H84" s="15">
        <v>18.489999999999995</v>
      </c>
      <c r="I84" s="30">
        <v>90.75</v>
      </c>
      <c r="J84" s="31">
        <f>L84/G84</f>
        <v>6215.139967045039</v>
      </c>
      <c r="K84" s="31">
        <f>L84/I84</f>
        <v>7481.453333333334</v>
      </c>
      <c r="L84" s="32">
        <v>678941.89</v>
      </c>
      <c r="M84" s="33"/>
      <c r="N84" s="34" t="s">
        <v>23</v>
      </c>
      <c r="O84" s="35" t="s">
        <v>24</v>
      </c>
      <c r="P84" s="1">
        <f>L84*$Q$2</f>
        <v>662104.131128</v>
      </c>
      <c r="Q84" s="1">
        <f>ROUND(P84,2)</f>
        <v>662104.13</v>
      </c>
      <c r="R84" s="41" t="e">
        <v>#N/A</v>
      </c>
      <c r="S84" s="41"/>
      <c r="AA84"/>
    </row>
    <row r="85" spans="1:19" s="1" customFormat="1" ht="19.5" customHeight="1">
      <c r="A85" s="11">
        <v>80</v>
      </c>
      <c r="B85" s="11" t="s">
        <v>21</v>
      </c>
      <c r="C85" s="18">
        <v>1502</v>
      </c>
      <c r="D85" s="12">
        <v>15</v>
      </c>
      <c r="E85" s="16" t="s">
        <v>25</v>
      </c>
      <c r="F85" s="19">
        <v>3</v>
      </c>
      <c r="G85" s="14">
        <v>97.37</v>
      </c>
      <c r="H85" s="15">
        <v>16.480000000000004</v>
      </c>
      <c r="I85" s="30">
        <v>80.89</v>
      </c>
      <c r="J85" s="31">
        <f>L85/G85</f>
        <v>6060.3882099209195</v>
      </c>
      <c r="K85" s="31">
        <f>L85/I85</f>
        <v>7295.092100383236</v>
      </c>
      <c r="L85" s="32">
        <v>590100</v>
      </c>
      <c r="M85" s="33"/>
      <c r="N85" s="34" t="s">
        <v>23</v>
      </c>
      <c r="O85" s="35" t="s">
        <v>24</v>
      </c>
      <c r="P85" s="1">
        <f>L85*$Q$2</f>
        <v>575465.52</v>
      </c>
      <c r="Q85" s="1">
        <f>ROUND(P85,2)</f>
        <v>575465.52</v>
      </c>
      <c r="R85" s="41" t="e">
        <v>#N/A</v>
      </c>
      <c r="S85" s="41"/>
    </row>
    <row r="86" spans="1:27" s="1" customFormat="1" ht="19.5" customHeight="1">
      <c r="A86" s="11">
        <v>81</v>
      </c>
      <c r="B86" s="11" t="s">
        <v>21</v>
      </c>
      <c r="C86" s="18">
        <v>1505</v>
      </c>
      <c r="D86" s="12">
        <v>15</v>
      </c>
      <c r="E86" s="16" t="s">
        <v>25</v>
      </c>
      <c r="F86" s="19">
        <v>3</v>
      </c>
      <c r="G86" s="14">
        <v>97.37</v>
      </c>
      <c r="H86" s="15">
        <v>16.480000000000004</v>
      </c>
      <c r="I86" s="30">
        <v>80.89</v>
      </c>
      <c r="J86" s="31">
        <f>L86/G86</f>
        <v>6453.2704118311585</v>
      </c>
      <c r="K86" s="31">
        <f>L86/I86</f>
        <v>7768.017554703918</v>
      </c>
      <c r="L86" s="32">
        <v>628354.94</v>
      </c>
      <c r="M86" s="33"/>
      <c r="N86" s="34" t="s">
        <v>23</v>
      </c>
      <c r="O86" s="35" t="s">
        <v>24</v>
      </c>
      <c r="P86" s="1">
        <f>L86*$Q$2</f>
        <v>612771.737488</v>
      </c>
      <c r="Q86" s="1">
        <f>ROUND(P86,2)</f>
        <v>612771.74</v>
      </c>
      <c r="R86" s="41" t="e">
        <v>#N/A</v>
      </c>
      <c r="S86" s="41"/>
      <c r="AA86"/>
    </row>
    <row r="87" spans="1:27" s="1" customFormat="1" ht="19.5" customHeight="1">
      <c r="A87" s="11">
        <v>82</v>
      </c>
      <c r="B87" s="11" t="s">
        <v>21</v>
      </c>
      <c r="C87" s="18">
        <v>1506</v>
      </c>
      <c r="D87" s="12">
        <v>15</v>
      </c>
      <c r="E87" s="16" t="s">
        <v>22</v>
      </c>
      <c r="F87" s="19">
        <v>3</v>
      </c>
      <c r="G87" s="14">
        <v>108.23</v>
      </c>
      <c r="H87" s="15">
        <v>18.320000000000007</v>
      </c>
      <c r="I87" s="30">
        <v>89.91</v>
      </c>
      <c r="J87" s="31">
        <f>L87/G87</f>
        <v>6215.142936339277</v>
      </c>
      <c r="K87" s="31">
        <f>L87/I87</f>
        <v>7481.536202869537</v>
      </c>
      <c r="L87" s="32">
        <v>672664.92</v>
      </c>
      <c r="M87" s="33"/>
      <c r="N87" s="34" t="s">
        <v>23</v>
      </c>
      <c r="O87" s="35" t="s">
        <v>24</v>
      </c>
      <c r="P87" s="1">
        <f>L87*$Q$2</f>
        <v>655982.8299840001</v>
      </c>
      <c r="Q87" s="1">
        <f>ROUND(P87,2)</f>
        <v>655982.83</v>
      </c>
      <c r="R87" s="41" t="e">
        <v>#N/A</v>
      </c>
      <c r="S87" s="41"/>
      <c r="AA87"/>
    </row>
    <row r="88" spans="1:27" s="1" customFormat="1" ht="19.5" customHeight="1">
      <c r="A88" s="11">
        <v>83</v>
      </c>
      <c r="B88" s="11" t="s">
        <v>21</v>
      </c>
      <c r="C88" s="18">
        <v>1601</v>
      </c>
      <c r="D88" s="12">
        <v>16</v>
      </c>
      <c r="E88" s="16" t="s">
        <v>22</v>
      </c>
      <c r="F88" s="19">
        <v>3</v>
      </c>
      <c r="G88" s="14">
        <v>109.24</v>
      </c>
      <c r="H88" s="15">
        <v>18.489999999999995</v>
      </c>
      <c r="I88" s="30">
        <v>90.75</v>
      </c>
      <c r="J88" s="31">
        <f>L88/G88</f>
        <v>6215.139967045039</v>
      </c>
      <c r="K88" s="31">
        <f>L88/I88</f>
        <v>7481.453333333334</v>
      </c>
      <c r="L88" s="32">
        <v>678941.89</v>
      </c>
      <c r="M88" s="33"/>
      <c r="N88" s="34" t="s">
        <v>23</v>
      </c>
      <c r="O88" s="35" t="s">
        <v>24</v>
      </c>
      <c r="P88" s="1">
        <f>L88*$Q$2</f>
        <v>662104.131128</v>
      </c>
      <c r="Q88" s="1">
        <f>ROUND(P88,2)</f>
        <v>662104.13</v>
      </c>
      <c r="R88" s="41" t="e">
        <v>#N/A</v>
      </c>
      <c r="S88" s="41"/>
      <c r="AA88"/>
    </row>
    <row r="89" spans="1:27" s="1" customFormat="1" ht="19.5" customHeight="1">
      <c r="A89" s="11">
        <v>84</v>
      </c>
      <c r="B89" s="11" t="s">
        <v>21</v>
      </c>
      <c r="C89" s="18">
        <v>1605</v>
      </c>
      <c r="D89" s="12">
        <v>16</v>
      </c>
      <c r="E89" s="16" t="s">
        <v>25</v>
      </c>
      <c r="F89" s="19">
        <v>3</v>
      </c>
      <c r="G89" s="14">
        <v>97.37</v>
      </c>
      <c r="H89" s="15">
        <v>16.480000000000004</v>
      </c>
      <c r="I89" s="30">
        <v>80.89</v>
      </c>
      <c r="J89" s="31">
        <f>L89/G89</f>
        <v>6453.2704118311585</v>
      </c>
      <c r="K89" s="31">
        <f>L89/I89</f>
        <v>7768.017554703918</v>
      </c>
      <c r="L89" s="32">
        <v>628354.94</v>
      </c>
      <c r="M89" s="33"/>
      <c r="N89" s="34" t="s">
        <v>23</v>
      </c>
      <c r="O89" s="35" t="s">
        <v>24</v>
      </c>
      <c r="P89" s="1">
        <f>L89*$Q$2</f>
        <v>612771.737488</v>
      </c>
      <c r="Q89" s="1">
        <f>ROUND(P89,2)</f>
        <v>612771.74</v>
      </c>
      <c r="R89" s="41" t="e">
        <v>#N/A</v>
      </c>
      <c r="S89" s="41"/>
      <c r="AA89"/>
    </row>
    <row r="90" spans="1:27" s="1" customFormat="1" ht="19.5" customHeight="1">
      <c r="A90" s="11">
        <v>85</v>
      </c>
      <c r="B90" s="11" t="s">
        <v>21</v>
      </c>
      <c r="C90" s="18">
        <v>1606</v>
      </c>
      <c r="D90" s="12">
        <v>16</v>
      </c>
      <c r="E90" s="16" t="s">
        <v>22</v>
      </c>
      <c r="F90" s="19">
        <v>3</v>
      </c>
      <c r="G90" s="14">
        <v>108.23</v>
      </c>
      <c r="H90" s="15">
        <v>18.320000000000007</v>
      </c>
      <c r="I90" s="30">
        <v>89.91</v>
      </c>
      <c r="J90" s="31">
        <f>L90/G90</f>
        <v>6215.142936339277</v>
      </c>
      <c r="K90" s="31">
        <f>L90/I90</f>
        <v>7481.536202869537</v>
      </c>
      <c r="L90" s="32">
        <v>672664.92</v>
      </c>
      <c r="M90" s="33"/>
      <c r="N90" s="34" t="s">
        <v>23</v>
      </c>
      <c r="O90" s="35" t="s">
        <v>24</v>
      </c>
      <c r="P90" s="1">
        <f>L90*$Q$2</f>
        <v>655982.8299840001</v>
      </c>
      <c r="Q90" s="1">
        <f>ROUND(P90,2)</f>
        <v>655982.83</v>
      </c>
      <c r="R90" s="41" t="e">
        <v>#N/A</v>
      </c>
      <c r="S90" s="41"/>
      <c r="AA90"/>
    </row>
    <row r="91" spans="1:27" s="1" customFormat="1" ht="19.5" customHeight="1">
      <c r="A91" s="11">
        <v>86</v>
      </c>
      <c r="B91" s="11" t="s">
        <v>21</v>
      </c>
      <c r="C91" s="18">
        <v>1701</v>
      </c>
      <c r="D91" s="12">
        <v>17</v>
      </c>
      <c r="E91" s="16" t="s">
        <v>22</v>
      </c>
      <c r="F91" s="19">
        <v>3</v>
      </c>
      <c r="G91" s="14">
        <v>109.24</v>
      </c>
      <c r="H91" s="15">
        <v>18.489999999999995</v>
      </c>
      <c r="I91" s="30">
        <v>90.75</v>
      </c>
      <c r="J91" s="31">
        <f>L91/G91</f>
        <v>6254.827627242768</v>
      </c>
      <c r="K91" s="31">
        <f>L91/I91</f>
        <v>7529.227217630854</v>
      </c>
      <c r="L91" s="32">
        <v>683277.37</v>
      </c>
      <c r="M91" s="33"/>
      <c r="N91" s="34" t="s">
        <v>23</v>
      </c>
      <c r="O91" s="35" t="s">
        <v>24</v>
      </c>
      <c r="P91" s="1">
        <f>L91*$Q$2</f>
        <v>666332.091224</v>
      </c>
      <c r="Q91" s="1">
        <f>ROUND(P91,2)</f>
        <v>666332.09</v>
      </c>
      <c r="R91" s="41" t="e">
        <v>#N/A</v>
      </c>
      <c r="S91" s="41"/>
      <c r="AA91"/>
    </row>
    <row r="92" spans="1:27" s="1" customFormat="1" ht="19.5" customHeight="1">
      <c r="A92" s="11">
        <v>87</v>
      </c>
      <c r="B92" s="11" t="s">
        <v>21</v>
      </c>
      <c r="C92" s="18">
        <v>1702</v>
      </c>
      <c r="D92" s="12">
        <v>17</v>
      </c>
      <c r="E92" s="16" t="s">
        <v>25</v>
      </c>
      <c r="F92" s="19">
        <v>3</v>
      </c>
      <c r="G92" s="14">
        <v>97.37</v>
      </c>
      <c r="H92" s="15">
        <v>16.480000000000004</v>
      </c>
      <c r="I92" s="30">
        <v>80.89</v>
      </c>
      <c r="J92" s="31">
        <f>L92/G92</f>
        <v>4980.199856218547</v>
      </c>
      <c r="K92" s="31">
        <f>L92/I92</f>
        <v>5994.83323031277</v>
      </c>
      <c r="L92" s="32">
        <v>484922.06</v>
      </c>
      <c r="M92" s="37"/>
      <c r="N92" s="38" t="s">
        <v>23</v>
      </c>
      <c r="O92" s="35" t="s">
        <v>24</v>
      </c>
      <c r="P92" s="1">
        <f>L92*$Q$2</f>
        <v>472895.992912</v>
      </c>
      <c r="Q92" s="1">
        <f>ROUND(P92,2)</f>
        <v>472895.99</v>
      </c>
      <c r="R92" s="41" t="e">
        <v>#N/A</v>
      </c>
      <c r="S92" s="41"/>
      <c r="AA92"/>
    </row>
    <row r="93" spans="1:19" s="1" customFormat="1" ht="19.5" customHeight="1">
      <c r="A93" s="11">
        <v>88</v>
      </c>
      <c r="B93" s="11" t="s">
        <v>21</v>
      </c>
      <c r="C93" s="18">
        <v>1703</v>
      </c>
      <c r="D93" s="12">
        <v>17</v>
      </c>
      <c r="E93" s="16" t="s">
        <v>22</v>
      </c>
      <c r="F93" s="19">
        <v>3</v>
      </c>
      <c r="G93" s="14">
        <v>120.67</v>
      </c>
      <c r="H93" s="15">
        <v>20.42</v>
      </c>
      <c r="I93" s="30">
        <v>100.25</v>
      </c>
      <c r="J93" s="31">
        <f>L93/G93</f>
        <v>5469.59476257562</v>
      </c>
      <c r="K93" s="31">
        <f>L93/I93</f>
        <v>6583.700748129676</v>
      </c>
      <c r="L93" s="32">
        <v>660016</v>
      </c>
      <c r="M93" s="33"/>
      <c r="N93" s="34" t="s">
        <v>23</v>
      </c>
      <c r="O93" s="35" t="s">
        <v>24</v>
      </c>
      <c r="P93" s="1">
        <f>L93*$Q$2</f>
        <v>643647.6032</v>
      </c>
      <c r="Q93" s="1">
        <f>ROUND(P93,2)</f>
        <v>643647.6</v>
      </c>
      <c r="R93" s="41" t="e">
        <v>#N/A</v>
      </c>
      <c r="S93" s="41"/>
    </row>
    <row r="94" spans="1:27" s="1" customFormat="1" ht="19.5" customHeight="1">
      <c r="A94" s="11">
        <v>89</v>
      </c>
      <c r="B94" s="11" t="s">
        <v>21</v>
      </c>
      <c r="C94" s="18">
        <v>1705</v>
      </c>
      <c r="D94" s="12">
        <v>17</v>
      </c>
      <c r="E94" s="16" t="s">
        <v>25</v>
      </c>
      <c r="F94" s="19">
        <v>3</v>
      </c>
      <c r="G94" s="14">
        <v>97.37</v>
      </c>
      <c r="H94" s="15">
        <v>16.480000000000004</v>
      </c>
      <c r="I94" s="30">
        <v>80.89</v>
      </c>
      <c r="J94" s="31">
        <f>L94/G94</f>
        <v>6492.958714183013</v>
      </c>
      <c r="K94" s="31">
        <f>L94/I94</f>
        <v>7815.791692421807</v>
      </c>
      <c r="L94" s="32">
        <v>632219.39</v>
      </c>
      <c r="M94" s="33"/>
      <c r="N94" s="34" t="s">
        <v>23</v>
      </c>
      <c r="O94" s="35" t="s">
        <v>24</v>
      </c>
      <c r="P94" s="1">
        <f>L94*$Q$2</f>
        <v>616540.349128</v>
      </c>
      <c r="Q94" s="1">
        <f>ROUND(P94,2)</f>
        <v>616540.35</v>
      </c>
      <c r="R94" s="41" t="e">
        <v>#N/A</v>
      </c>
      <c r="S94" s="41"/>
      <c r="AA94"/>
    </row>
    <row r="95" spans="1:27" s="1" customFormat="1" ht="19.5" customHeight="1">
      <c r="A95" s="11">
        <v>90</v>
      </c>
      <c r="B95" s="11" t="s">
        <v>21</v>
      </c>
      <c r="C95" s="18">
        <v>1706</v>
      </c>
      <c r="D95" s="12">
        <v>17</v>
      </c>
      <c r="E95" s="16" t="s">
        <v>22</v>
      </c>
      <c r="F95" s="19">
        <v>3</v>
      </c>
      <c r="G95" s="14">
        <v>108.23</v>
      </c>
      <c r="H95" s="15">
        <v>18.320000000000007</v>
      </c>
      <c r="I95" s="30">
        <v>89.91</v>
      </c>
      <c r="J95" s="31">
        <f>L95/G95</f>
        <v>6254.825187101543</v>
      </c>
      <c r="K95" s="31">
        <f>L95/I95</f>
        <v>7529.304081859637</v>
      </c>
      <c r="L95" s="32">
        <v>676959.73</v>
      </c>
      <c r="M95" s="33"/>
      <c r="N95" s="34" t="s">
        <v>23</v>
      </c>
      <c r="O95" s="35" t="s">
        <v>24</v>
      </c>
      <c r="P95" s="1">
        <f>L95*$Q$2</f>
        <v>660171.128696</v>
      </c>
      <c r="Q95" s="1">
        <f>ROUND(P95,2)</f>
        <v>660171.13</v>
      </c>
      <c r="R95" s="41" t="e">
        <v>#N/A</v>
      </c>
      <c r="S95" s="41"/>
      <c r="AA95"/>
    </row>
    <row r="96" spans="1:27" s="1" customFormat="1" ht="19.5" customHeight="1">
      <c r="A96" s="11">
        <v>91</v>
      </c>
      <c r="B96" s="11" t="s">
        <v>21</v>
      </c>
      <c r="C96" s="18">
        <v>1801</v>
      </c>
      <c r="D96" s="12">
        <v>18</v>
      </c>
      <c r="E96" s="16" t="s">
        <v>22</v>
      </c>
      <c r="F96" s="19">
        <v>3</v>
      </c>
      <c r="G96" s="14">
        <v>109.24</v>
      </c>
      <c r="H96" s="15">
        <v>18.489999999999995</v>
      </c>
      <c r="I96" s="30">
        <v>90.75</v>
      </c>
      <c r="J96" s="31">
        <f>L96/G96</f>
        <v>6135.764829732699</v>
      </c>
      <c r="K96" s="31">
        <f>L96/I96</f>
        <v>7385.905785123967</v>
      </c>
      <c r="L96" s="32">
        <v>670270.95</v>
      </c>
      <c r="M96" s="33"/>
      <c r="N96" s="34" t="s">
        <v>23</v>
      </c>
      <c r="O96" s="35" t="s">
        <v>24</v>
      </c>
      <c r="P96" s="1">
        <f>L96*$Q$2</f>
        <v>653648.23044</v>
      </c>
      <c r="Q96" s="1">
        <f>ROUND(P96,2)</f>
        <v>653648.23</v>
      </c>
      <c r="R96" s="41" t="e">
        <v>#N/A</v>
      </c>
      <c r="S96" s="41"/>
      <c r="AA96"/>
    </row>
    <row r="97" spans="1:19" s="1" customFormat="1" ht="19.5" customHeight="1">
      <c r="A97" s="11">
        <v>92</v>
      </c>
      <c r="B97" s="11" t="s">
        <v>21</v>
      </c>
      <c r="C97" s="18">
        <v>1803</v>
      </c>
      <c r="D97" s="12">
        <v>18</v>
      </c>
      <c r="E97" s="16" t="s">
        <v>22</v>
      </c>
      <c r="F97" s="19">
        <v>3</v>
      </c>
      <c r="G97" s="14">
        <v>120.67</v>
      </c>
      <c r="H97" s="15">
        <v>20.42</v>
      </c>
      <c r="I97" s="30">
        <v>100.25</v>
      </c>
      <c r="J97" s="31">
        <f>L97/G97</f>
        <v>5417.402834175851</v>
      </c>
      <c r="K97" s="31">
        <f>L97/I97</f>
        <v>6520.877805486284</v>
      </c>
      <c r="L97" s="32">
        <v>653718</v>
      </c>
      <c r="M97" s="33"/>
      <c r="N97" s="34" t="s">
        <v>23</v>
      </c>
      <c r="O97" s="35" t="s">
        <v>24</v>
      </c>
      <c r="P97" s="1">
        <f>L97*$Q$2</f>
        <v>637505.7936</v>
      </c>
      <c r="Q97" s="1">
        <f>ROUND(P97,2)</f>
        <v>637505.79</v>
      </c>
      <c r="R97" s="41" t="e">
        <v>#N/A</v>
      </c>
      <c r="S97" s="41"/>
    </row>
    <row r="98" spans="1:19" s="1" customFormat="1" ht="19.5" customHeight="1">
      <c r="A98" s="11">
        <v>93</v>
      </c>
      <c r="B98" s="11" t="s">
        <v>21</v>
      </c>
      <c r="C98" s="18">
        <v>1804</v>
      </c>
      <c r="D98" s="12">
        <v>18</v>
      </c>
      <c r="E98" s="16" t="s">
        <v>22</v>
      </c>
      <c r="F98" s="19">
        <v>3</v>
      </c>
      <c r="G98" s="14">
        <v>120.67</v>
      </c>
      <c r="H98" s="15">
        <v>20.42</v>
      </c>
      <c r="I98" s="30">
        <v>100.25</v>
      </c>
      <c r="J98" s="31">
        <f>L98/G98</f>
        <v>5129.576531035054</v>
      </c>
      <c r="K98" s="31">
        <f>L98/I98</f>
        <v>6174.423940149626</v>
      </c>
      <c r="L98" s="32">
        <v>618986</v>
      </c>
      <c r="M98" s="37"/>
      <c r="N98" s="38" t="s">
        <v>23</v>
      </c>
      <c r="O98" s="35" t="s">
        <v>24</v>
      </c>
      <c r="P98" s="1">
        <f>L98*$Q$2</f>
        <v>603635.1472</v>
      </c>
      <c r="Q98" s="1">
        <f>ROUND(P98,2)</f>
        <v>603635.15</v>
      </c>
      <c r="R98" s="41" t="e">
        <v>#N/A</v>
      </c>
      <c r="S98" s="41"/>
    </row>
    <row r="99" spans="1:27" s="1" customFormat="1" ht="19.5" customHeight="1">
      <c r="A99" s="11">
        <v>94</v>
      </c>
      <c r="B99" s="11" t="s">
        <v>21</v>
      </c>
      <c r="C99" s="18">
        <v>1805</v>
      </c>
      <c r="D99" s="12">
        <v>18</v>
      </c>
      <c r="E99" s="16" t="s">
        <v>25</v>
      </c>
      <c r="F99" s="19">
        <v>3</v>
      </c>
      <c r="G99" s="14">
        <v>97.37</v>
      </c>
      <c r="H99" s="15">
        <v>16.480000000000004</v>
      </c>
      <c r="I99" s="30">
        <v>80.89</v>
      </c>
      <c r="J99" s="31">
        <f>L99/G99</f>
        <v>6373.884564034097</v>
      </c>
      <c r="K99" s="31">
        <f>L99/I99</f>
        <v>7672.458153047349</v>
      </c>
      <c r="L99" s="32">
        <v>620625.14</v>
      </c>
      <c r="M99" s="33"/>
      <c r="N99" s="34" t="s">
        <v>23</v>
      </c>
      <c r="O99" s="35" t="s">
        <v>24</v>
      </c>
      <c r="P99" s="1">
        <f>L99*$Q$2</f>
        <v>605233.636528</v>
      </c>
      <c r="Q99" s="1">
        <f>ROUND(P99,2)</f>
        <v>605233.64</v>
      </c>
      <c r="R99" s="41" t="e">
        <v>#N/A</v>
      </c>
      <c r="S99" s="41"/>
      <c r="AA99"/>
    </row>
    <row r="100" spans="1:27" s="1" customFormat="1" ht="19.5" customHeight="1">
      <c r="A100" s="11">
        <v>95</v>
      </c>
      <c r="B100" s="11" t="s">
        <v>21</v>
      </c>
      <c r="C100" s="18">
        <v>1806</v>
      </c>
      <c r="D100" s="12">
        <v>18</v>
      </c>
      <c r="E100" s="16" t="s">
        <v>22</v>
      </c>
      <c r="F100" s="19">
        <v>3</v>
      </c>
      <c r="G100" s="14">
        <v>108.23</v>
      </c>
      <c r="H100" s="15">
        <v>18.320000000000007</v>
      </c>
      <c r="I100" s="30">
        <v>89.91</v>
      </c>
      <c r="J100" s="31">
        <f>L100/G100</f>
        <v>6135.7700267947885</v>
      </c>
      <c r="K100" s="31">
        <f>L100/I100</f>
        <v>7385.990323656991</v>
      </c>
      <c r="L100" s="32">
        <v>664074.39</v>
      </c>
      <c r="M100" s="33"/>
      <c r="N100" s="34" t="s">
        <v>23</v>
      </c>
      <c r="O100" s="35" t="s">
        <v>24</v>
      </c>
      <c r="P100" s="1">
        <f>L100*$Q$2</f>
        <v>647605.345128</v>
      </c>
      <c r="Q100" s="1">
        <f>ROUND(P100,2)</f>
        <v>647605.35</v>
      </c>
      <c r="R100" s="41" t="e">
        <v>#N/A</v>
      </c>
      <c r="S100" s="41"/>
      <c r="AA100"/>
    </row>
    <row r="101" spans="1:27" s="1" customFormat="1" ht="19.5" customHeight="1">
      <c r="A101" s="11">
        <v>96</v>
      </c>
      <c r="B101" s="11" t="s">
        <v>21</v>
      </c>
      <c r="C101" s="18">
        <v>1901</v>
      </c>
      <c r="D101" s="12">
        <v>19</v>
      </c>
      <c r="E101" s="16" t="s">
        <v>22</v>
      </c>
      <c r="F101" s="19">
        <v>3</v>
      </c>
      <c r="G101" s="14">
        <v>109.24</v>
      </c>
      <c r="H101" s="15">
        <v>18.489999999999995</v>
      </c>
      <c r="I101" s="30">
        <v>90.75</v>
      </c>
      <c r="J101" s="31">
        <f>L101/G101</f>
        <v>6294.515104357378</v>
      </c>
      <c r="K101" s="31">
        <f>L101/I101</f>
        <v>7577.000881542699</v>
      </c>
      <c r="L101" s="32">
        <v>687612.83</v>
      </c>
      <c r="M101" s="33"/>
      <c r="N101" s="34" t="s">
        <v>23</v>
      </c>
      <c r="O101" s="35" t="s">
        <v>24</v>
      </c>
      <c r="P101" s="1">
        <f>L101*$Q$2</f>
        <v>670560.0318159999</v>
      </c>
      <c r="Q101" s="1">
        <f>ROUND(P101,2)</f>
        <v>670560.03</v>
      </c>
      <c r="R101" s="41" t="e">
        <v>#N/A</v>
      </c>
      <c r="S101" s="41"/>
      <c r="AA101"/>
    </row>
    <row r="102" spans="1:27" s="1" customFormat="1" ht="19.5" customHeight="1">
      <c r="A102" s="11">
        <v>97</v>
      </c>
      <c r="B102" s="11" t="s">
        <v>21</v>
      </c>
      <c r="C102" s="18">
        <v>1902</v>
      </c>
      <c r="D102" s="12">
        <v>19</v>
      </c>
      <c r="E102" s="16" t="s">
        <v>25</v>
      </c>
      <c r="F102" s="19">
        <v>3</v>
      </c>
      <c r="G102" s="14">
        <v>97.37</v>
      </c>
      <c r="H102" s="15">
        <v>16.480000000000004</v>
      </c>
      <c r="I102" s="30">
        <v>80.89</v>
      </c>
      <c r="J102" s="31">
        <f>L102/G102</f>
        <v>6612.023723939611</v>
      </c>
      <c r="K102" s="31">
        <f>L102/I102</f>
        <v>7959.114229200149</v>
      </c>
      <c r="L102" s="32">
        <v>643812.75</v>
      </c>
      <c r="M102" s="33"/>
      <c r="N102" s="34" t="s">
        <v>23</v>
      </c>
      <c r="O102" s="35" t="s">
        <v>24</v>
      </c>
      <c r="P102" s="1">
        <f>L102*$Q$2</f>
        <v>627846.1938</v>
      </c>
      <c r="Q102" s="1">
        <f>ROUND(P102,2)</f>
        <v>627846.19</v>
      </c>
      <c r="R102" s="41" t="e">
        <v>#N/A</v>
      </c>
      <c r="S102" s="41"/>
      <c r="AA102"/>
    </row>
    <row r="103" spans="1:19" s="1" customFormat="1" ht="19.5" customHeight="1">
      <c r="A103" s="11">
        <v>98</v>
      </c>
      <c r="B103" s="11" t="s">
        <v>21</v>
      </c>
      <c r="C103" s="18">
        <v>1903</v>
      </c>
      <c r="D103" s="12">
        <v>19</v>
      </c>
      <c r="E103" s="16" t="s">
        <v>22</v>
      </c>
      <c r="F103" s="19">
        <v>3</v>
      </c>
      <c r="G103" s="14">
        <v>120.67</v>
      </c>
      <c r="H103" s="15">
        <v>20.42</v>
      </c>
      <c r="I103" s="30">
        <v>100.25</v>
      </c>
      <c r="J103" s="31">
        <f>L103/G103</f>
        <v>5728.275462003812</v>
      </c>
      <c r="K103" s="31">
        <f>L103/I103</f>
        <v>6895.072319201995</v>
      </c>
      <c r="L103" s="32">
        <v>691231</v>
      </c>
      <c r="M103" s="33"/>
      <c r="N103" s="34" t="s">
        <v>23</v>
      </c>
      <c r="O103" s="35" t="s">
        <v>24</v>
      </c>
      <c r="P103" s="1">
        <f>L103*$Q$2</f>
        <v>674088.4711999999</v>
      </c>
      <c r="Q103" s="1">
        <f>ROUND(P103,2)</f>
        <v>674088.47</v>
      </c>
      <c r="R103" s="41" t="e">
        <v>#N/A</v>
      </c>
      <c r="S103" s="41"/>
    </row>
    <row r="104" spans="1:19" s="1" customFormat="1" ht="19.5" customHeight="1">
      <c r="A104" s="11">
        <v>99</v>
      </c>
      <c r="B104" s="11" t="s">
        <v>21</v>
      </c>
      <c r="C104" s="18">
        <v>1904</v>
      </c>
      <c r="D104" s="12">
        <v>19</v>
      </c>
      <c r="E104" s="16" t="s">
        <v>22</v>
      </c>
      <c r="F104" s="19">
        <v>3</v>
      </c>
      <c r="G104" s="14">
        <v>120.67</v>
      </c>
      <c r="H104" s="15">
        <v>20.42</v>
      </c>
      <c r="I104" s="30">
        <v>100.25</v>
      </c>
      <c r="J104" s="31">
        <f>L104/G104</f>
        <v>5968.500870141709</v>
      </c>
      <c r="K104" s="31">
        <f>L104/I104</f>
        <v>7184.229426433915</v>
      </c>
      <c r="L104" s="32">
        <v>720219</v>
      </c>
      <c r="M104" s="33"/>
      <c r="N104" s="34" t="s">
        <v>23</v>
      </c>
      <c r="O104" s="35" t="s">
        <v>24</v>
      </c>
      <c r="P104" s="1">
        <f>L104*$Q$2</f>
        <v>702357.5688</v>
      </c>
      <c r="Q104" s="1">
        <f>ROUND(P104,2)</f>
        <v>702357.57</v>
      </c>
      <c r="R104" s="41" t="e">
        <v>#N/A</v>
      </c>
      <c r="S104" s="41"/>
    </row>
    <row r="105" spans="1:27" s="1" customFormat="1" ht="19.5" customHeight="1">
      <c r="A105" s="11">
        <v>100</v>
      </c>
      <c r="B105" s="11" t="s">
        <v>21</v>
      </c>
      <c r="C105" s="18">
        <v>1905</v>
      </c>
      <c r="D105" s="12">
        <v>19</v>
      </c>
      <c r="E105" s="16" t="s">
        <v>25</v>
      </c>
      <c r="F105" s="19">
        <v>3</v>
      </c>
      <c r="G105" s="14">
        <v>97.37</v>
      </c>
      <c r="H105" s="15">
        <v>16.480000000000004</v>
      </c>
      <c r="I105" s="30">
        <v>80.89</v>
      </c>
      <c r="J105" s="31">
        <f>L105/G105</f>
        <v>6532.647119235904</v>
      </c>
      <c r="K105" s="31">
        <f>L105/I105</f>
        <v>7863.565953764371</v>
      </c>
      <c r="L105" s="32">
        <v>636083.85</v>
      </c>
      <c r="M105" s="33"/>
      <c r="N105" s="34" t="s">
        <v>23</v>
      </c>
      <c r="O105" s="35" t="s">
        <v>24</v>
      </c>
      <c r="P105" s="1">
        <f>L105*$Q$2</f>
        <v>620308.97052</v>
      </c>
      <c r="Q105" s="1">
        <f>ROUND(P105,2)</f>
        <v>620308.97</v>
      </c>
      <c r="R105" s="41" t="e">
        <v>#N/A</v>
      </c>
      <c r="S105" s="41"/>
      <c r="AA105"/>
    </row>
    <row r="106" spans="1:27" s="1" customFormat="1" ht="19.5" customHeight="1">
      <c r="A106" s="11">
        <v>101</v>
      </c>
      <c r="B106" s="11" t="s">
        <v>21</v>
      </c>
      <c r="C106" s="18">
        <v>1906</v>
      </c>
      <c r="D106" s="12">
        <v>19</v>
      </c>
      <c r="E106" s="16" t="s">
        <v>22</v>
      </c>
      <c r="F106" s="19">
        <v>3</v>
      </c>
      <c r="G106" s="14">
        <v>108.23</v>
      </c>
      <c r="H106" s="15">
        <v>18.320000000000007</v>
      </c>
      <c r="I106" s="30">
        <v>89.91</v>
      </c>
      <c r="J106" s="31">
        <f>L106/G106</f>
        <v>6294.523884320428</v>
      </c>
      <c r="K106" s="31">
        <f>L106/I106</f>
        <v>7577.091758425091</v>
      </c>
      <c r="L106" s="32">
        <v>681256.32</v>
      </c>
      <c r="M106" s="33"/>
      <c r="N106" s="34" t="s">
        <v>23</v>
      </c>
      <c r="O106" s="35" t="s">
        <v>24</v>
      </c>
      <c r="P106" s="1">
        <f>L106*$Q$2</f>
        <v>664361.163264</v>
      </c>
      <c r="Q106" s="1">
        <f>ROUND(P106,2)</f>
        <v>664361.16</v>
      </c>
      <c r="R106" s="41" t="e">
        <v>#N/A</v>
      </c>
      <c r="S106" s="41"/>
      <c r="AA106"/>
    </row>
    <row r="107" spans="1:27" s="1" customFormat="1" ht="19.5" customHeight="1">
      <c r="A107" s="11">
        <v>102</v>
      </c>
      <c r="B107" s="11" t="s">
        <v>21</v>
      </c>
      <c r="C107" s="18">
        <v>2001</v>
      </c>
      <c r="D107" s="12">
        <v>20</v>
      </c>
      <c r="E107" s="16" t="s">
        <v>22</v>
      </c>
      <c r="F107" s="19">
        <v>3</v>
      </c>
      <c r="G107" s="14">
        <v>109.24</v>
      </c>
      <c r="H107" s="15">
        <v>18.489999999999995</v>
      </c>
      <c r="I107" s="30">
        <v>90.75</v>
      </c>
      <c r="J107" s="31">
        <f>L107/G107</f>
        <v>6294.515104357378</v>
      </c>
      <c r="K107" s="31">
        <f>L107/I107</f>
        <v>7577.000881542699</v>
      </c>
      <c r="L107" s="32">
        <v>687612.83</v>
      </c>
      <c r="M107" s="33"/>
      <c r="N107" s="34" t="s">
        <v>23</v>
      </c>
      <c r="O107" s="35" t="s">
        <v>24</v>
      </c>
      <c r="P107" s="1">
        <f>L107*$Q$2</f>
        <v>670560.0318159999</v>
      </c>
      <c r="Q107" s="1">
        <f>ROUND(P107,2)</f>
        <v>670560.03</v>
      </c>
      <c r="R107" s="41" t="e">
        <v>#N/A</v>
      </c>
      <c r="S107" s="41"/>
      <c r="AA107"/>
    </row>
    <row r="108" spans="1:20" s="1" customFormat="1" ht="19.5" customHeight="1">
      <c r="A108" s="11">
        <v>103</v>
      </c>
      <c r="B108" s="11" t="s">
        <v>21</v>
      </c>
      <c r="C108" s="18">
        <v>2003</v>
      </c>
      <c r="D108" s="12">
        <v>20</v>
      </c>
      <c r="E108" s="16" t="s">
        <v>22</v>
      </c>
      <c r="F108" s="19">
        <v>3</v>
      </c>
      <c r="G108" s="14">
        <v>120.67</v>
      </c>
      <c r="H108" s="15">
        <v>20.42</v>
      </c>
      <c r="I108" s="30">
        <v>100.25</v>
      </c>
      <c r="J108" s="31">
        <f>L108/G108</f>
        <v>5635.278030993619</v>
      </c>
      <c r="K108" s="31">
        <f>L108/I108</f>
        <v>6783.13216957606</v>
      </c>
      <c r="L108" s="32">
        <v>680009</v>
      </c>
      <c r="M108" s="37"/>
      <c r="N108" s="38" t="s">
        <v>23</v>
      </c>
      <c r="O108" s="35" t="s">
        <v>24</v>
      </c>
      <c r="P108" s="1">
        <v>680649.2589978828</v>
      </c>
      <c r="Q108" s="1">
        <f aca="true" t="shared" si="5" ref="Q108:Q113">ROUND(P108,2)</f>
        <v>680649.26</v>
      </c>
      <c r="R108" s="41">
        <v>578688</v>
      </c>
      <c r="S108" s="41">
        <f>L108*$R$2</f>
        <v>578007.65</v>
      </c>
      <c r="T108" s="41">
        <f>R108-S108</f>
        <v>680.3499999999767</v>
      </c>
    </row>
    <row r="109" spans="1:19" s="1" customFormat="1" ht="19.5" customHeight="1">
      <c r="A109" s="11">
        <v>104</v>
      </c>
      <c r="B109" s="11" t="s">
        <v>21</v>
      </c>
      <c r="C109" s="18">
        <v>2004</v>
      </c>
      <c r="D109" s="12">
        <v>20</v>
      </c>
      <c r="E109" s="16" t="s">
        <v>22</v>
      </c>
      <c r="F109" s="19">
        <v>3</v>
      </c>
      <c r="G109" s="14">
        <v>120.67</v>
      </c>
      <c r="H109" s="15">
        <v>20.42</v>
      </c>
      <c r="I109" s="30">
        <v>100.25</v>
      </c>
      <c r="J109" s="31">
        <f>L109/G109</f>
        <v>5939.280682854065</v>
      </c>
      <c r="K109" s="31">
        <f>L109/I109</f>
        <v>7149.057356608479</v>
      </c>
      <c r="L109" s="32">
        <v>716693</v>
      </c>
      <c r="M109" s="33"/>
      <c r="N109" s="34" t="s">
        <v>23</v>
      </c>
      <c r="O109" s="35" t="s">
        <v>24</v>
      </c>
      <c r="P109" s="1">
        <f aca="true" t="shared" si="6" ref="P108:P113">L109*$Q$2</f>
        <v>698919.0136</v>
      </c>
      <c r="Q109" s="1">
        <f t="shared" si="5"/>
        <v>698919.01</v>
      </c>
      <c r="R109" s="41" t="e">
        <v>#N/A</v>
      </c>
      <c r="S109" s="41"/>
    </row>
    <row r="110" spans="1:19" s="1" customFormat="1" ht="19.5" customHeight="1">
      <c r="A110" s="11">
        <v>105</v>
      </c>
      <c r="B110" s="11" t="s">
        <v>21</v>
      </c>
      <c r="C110" s="18">
        <v>2005</v>
      </c>
      <c r="D110" s="12">
        <v>20</v>
      </c>
      <c r="E110" s="16" t="s">
        <v>25</v>
      </c>
      <c r="F110" s="19">
        <v>3</v>
      </c>
      <c r="G110" s="14">
        <v>97.37</v>
      </c>
      <c r="H110" s="15">
        <v>16.480000000000004</v>
      </c>
      <c r="I110" s="30">
        <v>80.89</v>
      </c>
      <c r="J110" s="31">
        <f>L110/G110</f>
        <v>6024.165554072096</v>
      </c>
      <c r="K110" s="31">
        <f>L110/I110</f>
        <v>7251.489677339597</v>
      </c>
      <c r="L110" s="32">
        <v>586573</v>
      </c>
      <c r="M110" s="33"/>
      <c r="N110" s="34" t="s">
        <v>23</v>
      </c>
      <c r="O110" s="35" t="s">
        <v>24</v>
      </c>
      <c r="P110" s="1">
        <f t="shared" si="6"/>
        <v>572025.9896</v>
      </c>
      <c r="Q110" s="1">
        <f t="shared" si="5"/>
        <v>572025.99</v>
      </c>
      <c r="R110" s="41" t="e">
        <v>#N/A</v>
      </c>
      <c r="S110" s="41"/>
    </row>
    <row r="111" spans="1:27" s="1" customFormat="1" ht="19.5" customHeight="1">
      <c r="A111" s="11">
        <v>106</v>
      </c>
      <c r="B111" s="11" t="s">
        <v>21</v>
      </c>
      <c r="C111" s="18">
        <v>2006</v>
      </c>
      <c r="D111" s="12">
        <v>20</v>
      </c>
      <c r="E111" s="16" t="s">
        <v>22</v>
      </c>
      <c r="F111" s="19">
        <v>3</v>
      </c>
      <c r="G111" s="14">
        <v>108.23</v>
      </c>
      <c r="H111" s="15">
        <v>18.320000000000007</v>
      </c>
      <c r="I111" s="30">
        <v>89.91</v>
      </c>
      <c r="J111" s="31">
        <f>L111/G111</f>
        <v>6294.523884320428</v>
      </c>
      <c r="K111" s="31">
        <f>L111/I111</f>
        <v>7577.091758425091</v>
      </c>
      <c r="L111" s="32">
        <v>681256.32</v>
      </c>
      <c r="M111" s="33"/>
      <c r="N111" s="34" t="s">
        <v>23</v>
      </c>
      <c r="O111" s="35" t="s">
        <v>24</v>
      </c>
      <c r="P111" s="1">
        <f t="shared" si="6"/>
        <v>664361.163264</v>
      </c>
      <c r="Q111" s="1">
        <f t="shared" si="5"/>
        <v>664361.16</v>
      </c>
      <c r="R111" s="41" t="e">
        <v>#N/A</v>
      </c>
      <c r="S111" s="41"/>
      <c r="AA111"/>
    </row>
    <row r="112" spans="1:27" s="1" customFormat="1" ht="19.5" customHeight="1">
      <c r="A112" s="11">
        <v>107</v>
      </c>
      <c r="B112" s="11" t="s">
        <v>21</v>
      </c>
      <c r="C112" s="18">
        <v>2101</v>
      </c>
      <c r="D112" s="12">
        <v>21</v>
      </c>
      <c r="E112" s="16" t="s">
        <v>22</v>
      </c>
      <c r="F112" s="19">
        <v>3</v>
      </c>
      <c r="G112" s="14">
        <v>109.24</v>
      </c>
      <c r="H112" s="15">
        <v>18.489999999999995</v>
      </c>
      <c r="I112" s="30">
        <v>90.75</v>
      </c>
      <c r="J112" s="31">
        <f>L112/G112</f>
        <v>6262.763456609301</v>
      </c>
      <c r="K112" s="31">
        <f>L112/I112</f>
        <v>7538.779944903582</v>
      </c>
      <c r="L112" s="32">
        <v>684144.28</v>
      </c>
      <c r="M112" s="33"/>
      <c r="N112" s="34" t="s">
        <v>23</v>
      </c>
      <c r="O112" s="35" t="s">
        <v>24</v>
      </c>
      <c r="P112" s="1">
        <f t="shared" si="6"/>
        <v>667177.501856</v>
      </c>
      <c r="Q112" s="1">
        <f t="shared" si="5"/>
        <v>667177.5</v>
      </c>
      <c r="R112" s="41" t="e">
        <v>#N/A</v>
      </c>
      <c r="S112" s="41"/>
      <c r="AA112"/>
    </row>
    <row r="113" spans="1:19" s="1" customFormat="1" ht="19.5" customHeight="1">
      <c r="A113" s="11">
        <v>108</v>
      </c>
      <c r="B113" s="11" t="s">
        <v>21</v>
      </c>
      <c r="C113" s="18">
        <v>2102</v>
      </c>
      <c r="D113" s="12">
        <v>21</v>
      </c>
      <c r="E113" s="16" t="s">
        <v>25</v>
      </c>
      <c r="F113" s="19">
        <v>3</v>
      </c>
      <c r="G113" s="14">
        <v>97.37</v>
      </c>
      <c r="H113" s="15">
        <v>16.480000000000004</v>
      </c>
      <c r="I113" s="30">
        <v>80.89</v>
      </c>
      <c r="J113" s="31">
        <f>L113/G113</f>
        <v>5727.749820273185</v>
      </c>
      <c r="K113" s="31">
        <f>L113/I113</f>
        <v>6894.684138954135</v>
      </c>
      <c r="L113" s="32">
        <v>557711</v>
      </c>
      <c r="M113" s="37"/>
      <c r="N113" s="38" t="s">
        <v>23</v>
      </c>
      <c r="O113" s="35" t="s">
        <v>24</v>
      </c>
      <c r="P113" s="1">
        <f t="shared" si="6"/>
        <v>543879.7672</v>
      </c>
      <c r="Q113" s="1">
        <f t="shared" si="5"/>
        <v>543879.77</v>
      </c>
      <c r="R113" s="41" t="e">
        <v>#N/A</v>
      </c>
      <c r="S113" s="41"/>
    </row>
    <row r="114" spans="1:19" s="1" customFormat="1" ht="19.5" customHeight="1">
      <c r="A114" s="11">
        <v>109</v>
      </c>
      <c r="B114" s="11" t="s">
        <v>21</v>
      </c>
      <c r="C114" s="18">
        <v>2104</v>
      </c>
      <c r="D114" s="12">
        <v>21</v>
      </c>
      <c r="E114" s="16" t="s">
        <v>22</v>
      </c>
      <c r="F114" s="19">
        <v>3</v>
      </c>
      <c r="G114" s="14">
        <v>120.67</v>
      </c>
      <c r="H114" s="15">
        <v>20.42</v>
      </c>
      <c r="I114" s="30">
        <v>100.25</v>
      </c>
      <c r="J114" s="31">
        <f>L114/G114</f>
        <v>5871.260462418165</v>
      </c>
      <c r="K114" s="31">
        <f>L114/I114</f>
        <v>7067.182044887781</v>
      </c>
      <c r="L114" s="32">
        <v>708485</v>
      </c>
      <c r="M114" s="33"/>
      <c r="N114" s="34" t="s">
        <v>23</v>
      </c>
      <c r="O114" s="35" t="s">
        <v>24</v>
      </c>
      <c r="P114" s="1">
        <f>L114*$Q$2</f>
        <v>690914.5719999999</v>
      </c>
      <c r="Q114" s="1">
        <f>ROUND(P114,2)</f>
        <v>690914.57</v>
      </c>
      <c r="R114" s="41" t="e">
        <v>#N/A</v>
      </c>
      <c r="S114" s="41"/>
    </row>
    <row r="115" spans="1:27" s="1" customFormat="1" ht="19.5" customHeight="1">
      <c r="A115" s="11">
        <v>110</v>
      </c>
      <c r="B115" s="11" t="s">
        <v>21</v>
      </c>
      <c r="C115" s="18">
        <v>2105</v>
      </c>
      <c r="D115" s="12">
        <v>21</v>
      </c>
      <c r="E115" s="16" t="s">
        <v>25</v>
      </c>
      <c r="F115" s="19">
        <v>3</v>
      </c>
      <c r="G115" s="14">
        <v>97.37</v>
      </c>
      <c r="H115" s="15">
        <v>16.480000000000004</v>
      </c>
      <c r="I115" s="30">
        <v>80.89</v>
      </c>
      <c r="J115" s="31">
        <f>L115/G115</f>
        <v>6500.891034199445</v>
      </c>
      <c r="K115" s="31">
        <f>L115/I115</f>
        <v>7825.34009148226</v>
      </c>
      <c r="L115" s="32">
        <v>632991.76</v>
      </c>
      <c r="M115" s="33"/>
      <c r="N115" s="34" t="s">
        <v>23</v>
      </c>
      <c r="O115" s="35" t="s">
        <v>24</v>
      </c>
      <c r="P115" s="1">
        <f>L115*$Q$2</f>
        <v>617293.564352</v>
      </c>
      <c r="Q115" s="1">
        <f>ROUND(P115,2)</f>
        <v>617293.56</v>
      </c>
      <c r="R115" s="41" t="e">
        <v>#N/A</v>
      </c>
      <c r="S115" s="41"/>
      <c r="AA115"/>
    </row>
    <row r="116" spans="1:27" s="1" customFormat="1" ht="19.5" customHeight="1">
      <c r="A116" s="11">
        <v>111</v>
      </c>
      <c r="B116" s="11" t="s">
        <v>21</v>
      </c>
      <c r="C116" s="18">
        <v>2106</v>
      </c>
      <c r="D116" s="12">
        <v>21</v>
      </c>
      <c r="E116" s="16" t="s">
        <v>22</v>
      </c>
      <c r="F116" s="19">
        <v>3</v>
      </c>
      <c r="G116" s="14">
        <v>108.23</v>
      </c>
      <c r="H116" s="15">
        <v>18.320000000000007</v>
      </c>
      <c r="I116" s="30">
        <v>89.91</v>
      </c>
      <c r="J116" s="31">
        <f>L116/G116</f>
        <v>6262.769934398964</v>
      </c>
      <c r="K116" s="31">
        <f>L116/I116</f>
        <v>7538.867645423201</v>
      </c>
      <c r="L116" s="32">
        <v>677819.59</v>
      </c>
      <c r="M116" s="33"/>
      <c r="N116" s="34" t="s">
        <v>23</v>
      </c>
      <c r="O116" s="35" t="s">
        <v>24</v>
      </c>
      <c r="P116" s="1">
        <f>L116*$Q$2</f>
        <v>661009.664168</v>
      </c>
      <c r="Q116" s="1">
        <f>ROUND(P116,2)</f>
        <v>661009.66</v>
      </c>
      <c r="R116" s="41" t="e">
        <v>#N/A</v>
      </c>
      <c r="S116" s="41"/>
      <c r="AA116"/>
    </row>
    <row r="117" spans="1:27" s="1" customFormat="1" ht="19.5" customHeight="1">
      <c r="A117" s="11">
        <v>112</v>
      </c>
      <c r="B117" s="11" t="s">
        <v>21</v>
      </c>
      <c r="C117" s="18">
        <v>2201</v>
      </c>
      <c r="D117" s="12">
        <v>22</v>
      </c>
      <c r="E117" s="16" t="s">
        <v>22</v>
      </c>
      <c r="F117" s="19">
        <v>3</v>
      </c>
      <c r="G117" s="14">
        <v>109.24</v>
      </c>
      <c r="H117" s="15">
        <v>18.489999999999995</v>
      </c>
      <c r="I117" s="30">
        <v>90.75</v>
      </c>
      <c r="J117" s="31">
        <f>L117/G117</f>
        <v>6262.763456609301</v>
      </c>
      <c r="K117" s="31">
        <f>L117/I117</f>
        <v>7538.779944903582</v>
      </c>
      <c r="L117" s="32">
        <v>684144.28</v>
      </c>
      <c r="M117" s="33"/>
      <c r="N117" s="34" t="s">
        <v>23</v>
      </c>
      <c r="O117" s="35" t="s">
        <v>24</v>
      </c>
      <c r="P117" s="1">
        <f>L117*$Q$2</f>
        <v>667177.501856</v>
      </c>
      <c r="Q117" s="1">
        <f>ROUND(P117,2)</f>
        <v>667177.5</v>
      </c>
      <c r="R117" s="41" t="e">
        <v>#N/A</v>
      </c>
      <c r="S117" s="41"/>
      <c r="AA117"/>
    </row>
    <row r="118" spans="1:19" s="1" customFormat="1" ht="19.5" customHeight="1">
      <c r="A118" s="11">
        <v>113</v>
      </c>
      <c r="B118" s="11" t="s">
        <v>21</v>
      </c>
      <c r="C118" s="18">
        <v>2202</v>
      </c>
      <c r="D118" s="12">
        <v>22</v>
      </c>
      <c r="E118" s="16" t="s">
        <v>25</v>
      </c>
      <c r="F118" s="19">
        <v>3</v>
      </c>
      <c r="G118" s="14">
        <v>97.37</v>
      </c>
      <c r="H118" s="15">
        <v>16.480000000000004</v>
      </c>
      <c r="I118" s="30">
        <v>80.89</v>
      </c>
      <c r="J118" s="31">
        <f>L118/G118</f>
        <v>5727.749820273185</v>
      </c>
      <c r="K118" s="31">
        <f>L118/I118</f>
        <v>6894.684138954135</v>
      </c>
      <c r="L118" s="32">
        <v>557711</v>
      </c>
      <c r="M118" s="37"/>
      <c r="N118" s="38" t="s">
        <v>23</v>
      </c>
      <c r="O118" s="35" t="s">
        <v>24</v>
      </c>
      <c r="P118" s="1">
        <f>L118*$Q$2</f>
        <v>543879.7672</v>
      </c>
      <c r="Q118" s="1">
        <f>ROUND(P118,2)</f>
        <v>543879.77</v>
      </c>
      <c r="R118" s="41" t="e">
        <v>#N/A</v>
      </c>
      <c r="S118" s="41"/>
    </row>
    <row r="119" spans="1:19" s="1" customFormat="1" ht="19.5" customHeight="1">
      <c r="A119" s="11">
        <v>114</v>
      </c>
      <c r="B119" s="11" t="s">
        <v>21</v>
      </c>
      <c r="C119" s="18">
        <v>2204</v>
      </c>
      <c r="D119" s="12">
        <v>22</v>
      </c>
      <c r="E119" s="16" t="s">
        <v>22</v>
      </c>
      <c r="F119" s="19">
        <v>3</v>
      </c>
      <c r="G119" s="14">
        <v>120.67</v>
      </c>
      <c r="H119" s="15">
        <v>20.42</v>
      </c>
      <c r="I119" s="30">
        <v>100.25</v>
      </c>
      <c r="J119" s="31">
        <f>L119/G119</f>
        <v>5842.048562194414</v>
      </c>
      <c r="K119" s="31">
        <f>L119/I119</f>
        <v>7032.019950124688</v>
      </c>
      <c r="L119" s="32">
        <v>704960</v>
      </c>
      <c r="M119" s="33"/>
      <c r="N119" s="34" t="s">
        <v>23</v>
      </c>
      <c r="O119" s="35" t="s">
        <v>24</v>
      </c>
      <c r="P119" s="1">
        <f>L119*$Q$2</f>
        <v>687476.992</v>
      </c>
      <c r="Q119" s="1">
        <f>ROUND(P119,2)</f>
        <v>687476.99</v>
      </c>
      <c r="R119" s="41" t="e">
        <v>#N/A</v>
      </c>
      <c r="S119" s="41"/>
    </row>
    <row r="120" spans="1:27" s="1" customFormat="1" ht="19.5" customHeight="1">
      <c r="A120" s="11">
        <v>115</v>
      </c>
      <c r="B120" s="11" t="s">
        <v>21</v>
      </c>
      <c r="C120" s="18">
        <v>2205</v>
      </c>
      <c r="D120" s="12">
        <v>22</v>
      </c>
      <c r="E120" s="16" t="s">
        <v>25</v>
      </c>
      <c r="F120" s="19">
        <v>3</v>
      </c>
      <c r="G120" s="14">
        <v>97.37</v>
      </c>
      <c r="H120" s="15">
        <v>16.480000000000004</v>
      </c>
      <c r="I120" s="30">
        <v>80.89</v>
      </c>
      <c r="J120" s="31">
        <f>L120/G120</f>
        <v>6500.891034199445</v>
      </c>
      <c r="K120" s="31">
        <f>L120/I120</f>
        <v>7825.34009148226</v>
      </c>
      <c r="L120" s="32">
        <v>632991.76</v>
      </c>
      <c r="M120" s="33"/>
      <c r="N120" s="34" t="s">
        <v>23</v>
      </c>
      <c r="O120" s="35" t="s">
        <v>24</v>
      </c>
      <c r="P120" s="1">
        <f>L120*$Q$2</f>
        <v>617293.564352</v>
      </c>
      <c r="Q120" s="1">
        <f>ROUND(P120,2)</f>
        <v>617293.56</v>
      </c>
      <c r="R120" s="41" t="e">
        <v>#N/A</v>
      </c>
      <c r="S120" s="41"/>
      <c r="AA120"/>
    </row>
    <row r="121" spans="1:27" s="1" customFormat="1" ht="19.5" customHeight="1">
      <c r="A121" s="11">
        <v>116</v>
      </c>
      <c r="B121" s="11" t="s">
        <v>21</v>
      </c>
      <c r="C121" s="18">
        <v>2206</v>
      </c>
      <c r="D121" s="12">
        <v>22</v>
      </c>
      <c r="E121" s="16" t="s">
        <v>22</v>
      </c>
      <c r="F121" s="19">
        <v>3</v>
      </c>
      <c r="G121" s="14">
        <v>108.23</v>
      </c>
      <c r="H121" s="15">
        <v>18.320000000000007</v>
      </c>
      <c r="I121" s="30">
        <v>89.91</v>
      </c>
      <c r="J121" s="31">
        <f>L121/G121</f>
        <v>6262.769934398964</v>
      </c>
      <c r="K121" s="31">
        <f>L121/I121</f>
        <v>7538.867645423201</v>
      </c>
      <c r="L121" s="32">
        <v>677819.59</v>
      </c>
      <c r="M121" s="33"/>
      <c r="N121" s="34" t="s">
        <v>23</v>
      </c>
      <c r="O121" s="35" t="s">
        <v>24</v>
      </c>
      <c r="P121" s="1">
        <f>L121*$Q$2</f>
        <v>661009.664168</v>
      </c>
      <c r="Q121" s="1">
        <f>ROUND(P121,2)</f>
        <v>661009.66</v>
      </c>
      <c r="R121" s="41" t="e">
        <v>#N/A</v>
      </c>
      <c r="S121" s="41"/>
      <c r="AA121"/>
    </row>
    <row r="122" spans="1:27" s="1" customFormat="1" ht="19.5" customHeight="1">
      <c r="A122" s="11">
        <v>117</v>
      </c>
      <c r="B122" s="11" t="s">
        <v>21</v>
      </c>
      <c r="C122" s="18">
        <v>2301</v>
      </c>
      <c r="D122" s="12">
        <v>23</v>
      </c>
      <c r="E122" s="16" t="s">
        <v>22</v>
      </c>
      <c r="F122" s="19">
        <v>3</v>
      </c>
      <c r="G122" s="14">
        <v>109.24</v>
      </c>
      <c r="H122" s="15">
        <v>18.489999999999995</v>
      </c>
      <c r="I122" s="30">
        <v>90.75</v>
      </c>
      <c r="J122" s="31">
        <f>L122/G122</f>
        <v>6231.019864518492</v>
      </c>
      <c r="K122" s="31">
        <f>L122/I122</f>
        <v>7500.56870523416</v>
      </c>
      <c r="L122" s="32">
        <v>680676.61</v>
      </c>
      <c r="M122" s="33"/>
      <c r="N122" s="34" t="s">
        <v>23</v>
      </c>
      <c r="O122" s="35" t="s">
        <v>24</v>
      </c>
      <c r="P122" s="1">
        <f>L122*$Q$2</f>
        <v>663795.8300719999</v>
      </c>
      <c r="Q122" s="1">
        <f>ROUND(P122,2)</f>
        <v>663795.83</v>
      </c>
      <c r="R122" s="41" t="e">
        <v>#N/A</v>
      </c>
      <c r="S122" s="41"/>
      <c r="AA122"/>
    </row>
    <row r="123" spans="1:27" s="1" customFormat="1" ht="19.5" customHeight="1">
      <c r="A123" s="11">
        <v>118</v>
      </c>
      <c r="B123" s="11" t="s">
        <v>21</v>
      </c>
      <c r="C123" s="18">
        <v>2302</v>
      </c>
      <c r="D123" s="12">
        <v>23</v>
      </c>
      <c r="E123" s="16" t="s">
        <v>25</v>
      </c>
      <c r="F123" s="19">
        <v>3</v>
      </c>
      <c r="G123" s="14">
        <v>97.37</v>
      </c>
      <c r="H123" s="15">
        <v>16.480000000000004</v>
      </c>
      <c r="I123" s="30">
        <v>80.89</v>
      </c>
      <c r="J123" s="31">
        <f>L123/G123</f>
        <v>6548.520591557974</v>
      </c>
      <c r="K123" s="31">
        <f>L123/I123</f>
        <v>7882.673383607367</v>
      </c>
      <c r="L123" s="32">
        <v>637629.45</v>
      </c>
      <c r="M123" s="33"/>
      <c r="N123" s="34" t="s">
        <v>23</v>
      </c>
      <c r="O123" s="35" t="s">
        <v>24</v>
      </c>
      <c r="P123" s="1">
        <f>L123*$Q$2</f>
        <v>621816.2396399999</v>
      </c>
      <c r="Q123" s="1">
        <f>ROUND(P123,2)</f>
        <v>621816.24</v>
      </c>
      <c r="R123" s="41" t="e">
        <v>#N/A</v>
      </c>
      <c r="S123" s="41"/>
      <c r="AA123"/>
    </row>
    <row r="124" spans="1:27" s="1" customFormat="1" ht="19.5" customHeight="1">
      <c r="A124" s="11">
        <v>119</v>
      </c>
      <c r="B124" s="11" t="s">
        <v>21</v>
      </c>
      <c r="C124" s="18">
        <v>2305</v>
      </c>
      <c r="D124" s="12">
        <v>23</v>
      </c>
      <c r="E124" s="16" t="s">
        <v>25</v>
      </c>
      <c r="F124" s="19">
        <v>3</v>
      </c>
      <c r="G124" s="14">
        <v>97.37</v>
      </c>
      <c r="H124" s="15">
        <v>16.480000000000004</v>
      </c>
      <c r="I124" s="30">
        <v>80.89</v>
      </c>
      <c r="J124" s="31">
        <f>L124/G124</f>
        <v>6469.153024545548</v>
      </c>
      <c r="K124" s="31">
        <f>L124/I124</f>
        <v>7787.135987143034</v>
      </c>
      <c r="L124" s="32">
        <v>629901.43</v>
      </c>
      <c r="M124" s="33"/>
      <c r="N124" s="34" t="s">
        <v>23</v>
      </c>
      <c r="O124" s="35" t="s">
        <v>24</v>
      </c>
      <c r="P124" s="1">
        <f>L124*$Q$2</f>
        <v>614279.8745360001</v>
      </c>
      <c r="Q124" s="1">
        <f>ROUND(P124,2)</f>
        <v>614279.87</v>
      </c>
      <c r="R124" s="41" t="e">
        <v>#N/A</v>
      </c>
      <c r="S124" s="41"/>
      <c r="AA124"/>
    </row>
    <row r="125" spans="1:27" s="1" customFormat="1" ht="19.5" customHeight="1">
      <c r="A125" s="11">
        <v>120</v>
      </c>
      <c r="B125" s="11" t="s">
        <v>21</v>
      </c>
      <c r="C125" s="18">
        <v>2306</v>
      </c>
      <c r="D125" s="12">
        <v>23</v>
      </c>
      <c r="E125" s="16" t="s">
        <v>22</v>
      </c>
      <c r="F125" s="19">
        <v>3</v>
      </c>
      <c r="G125" s="14">
        <v>108.23</v>
      </c>
      <c r="H125" s="15">
        <v>18.320000000000007</v>
      </c>
      <c r="I125" s="30">
        <v>89.91</v>
      </c>
      <c r="J125" s="31">
        <f>L125/G125</f>
        <v>6231.015799685853</v>
      </c>
      <c r="K125" s="31">
        <f>L125/I125</f>
        <v>7500.643309976644</v>
      </c>
      <c r="L125" s="32">
        <v>674382.84</v>
      </c>
      <c r="M125" s="33"/>
      <c r="N125" s="34" t="s">
        <v>23</v>
      </c>
      <c r="O125" s="35" t="s">
        <v>24</v>
      </c>
      <c r="P125" s="1">
        <f>L125*$Q$2</f>
        <v>657658.1455679999</v>
      </c>
      <c r="Q125" s="1">
        <f>ROUND(P125,2)</f>
        <v>657658.15</v>
      </c>
      <c r="R125" s="41" t="e">
        <v>#N/A</v>
      </c>
      <c r="S125" s="41"/>
      <c r="AA125"/>
    </row>
    <row r="126" spans="1:27" s="1" customFormat="1" ht="19.5" customHeight="1">
      <c r="A126" s="11">
        <v>121</v>
      </c>
      <c r="B126" s="11" t="s">
        <v>21</v>
      </c>
      <c r="C126" s="18">
        <v>2401</v>
      </c>
      <c r="D126" s="12">
        <v>24</v>
      </c>
      <c r="E126" s="16" t="s">
        <v>22</v>
      </c>
      <c r="F126" s="19">
        <v>3</v>
      </c>
      <c r="G126" s="14">
        <v>109.24</v>
      </c>
      <c r="H126" s="15">
        <v>18.489999999999995</v>
      </c>
      <c r="I126" s="30">
        <v>90.75</v>
      </c>
      <c r="J126" s="31">
        <f>L126/G126</f>
        <v>6231.019864518492</v>
      </c>
      <c r="K126" s="31">
        <f>L126/I126</f>
        <v>7500.56870523416</v>
      </c>
      <c r="L126" s="32">
        <v>680676.61</v>
      </c>
      <c r="M126" s="33"/>
      <c r="N126" s="34" t="s">
        <v>23</v>
      </c>
      <c r="O126" s="35" t="s">
        <v>24</v>
      </c>
      <c r="P126" s="1">
        <f>L126*$Q$2</f>
        <v>663795.8300719999</v>
      </c>
      <c r="Q126" s="1">
        <f>ROUND(P126,2)</f>
        <v>663795.83</v>
      </c>
      <c r="R126" s="41" t="e">
        <v>#N/A</v>
      </c>
      <c r="S126" s="41"/>
      <c r="AA126"/>
    </row>
    <row r="127" spans="1:27" s="1" customFormat="1" ht="19.5" customHeight="1">
      <c r="A127" s="11">
        <v>122</v>
      </c>
      <c r="B127" s="11" t="s">
        <v>21</v>
      </c>
      <c r="C127" s="18">
        <v>2402</v>
      </c>
      <c r="D127" s="12">
        <v>24</v>
      </c>
      <c r="E127" s="16" t="s">
        <v>25</v>
      </c>
      <c r="F127" s="19">
        <v>3</v>
      </c>
      <c r="G127" s="14">
        <v>97.37</v>
      </c>
      <c r="H127" s="15">
        <v>16.480000000000004</v>
      </c>
      <c r="I127" s="30">
        <v>80.89</v>
      </c>
      <c r="J127" s="31">
        <f>L127/G127</f>
        <v>6548.520591557974</v>
      </c>
      <c r="K127" s="31">
        <f>L127/I127</f>
        <v>7882.673383607367</v>
      </c>
      <c r="L127" s="32">
        <v>637629.45</v>
      </c>
      <c r="M127" s="33"/>
      <c r="N127" s="34" t="s">
        <v>23</v>
      </c>
      <c r="O127" s="35" t="s">
        <v>24</v>
      </c>
      <c r="P127" s="1">
        <f>L127*$Q$2</f>
        <v>621816.2396399999</v>
      </c>
      <c r="Q127" s="1">
        <f>ROUND(P127,2)</f>
        <v>621816.24</v>
      </c>
      <c r="R127" s="41" t="e">
        <v>#N/A</v>
      </c>
      <c r="S127" s="41"/>
      <c r="AA127"/>
    </row>
    <row r="128" spans="1:19" s="1" customFormat="1" ht="19.5" customHeight="1">
      <c r="A128" s="11">
        <v>123</v>
      </c>
      <c r="B128" s="11" t="s">
        <v>21</v>
      </c>
      <c r="C128" s="18">
        <v>2403</v>
      </c>
      <c r="D128" s="12">
        <v>24</v>
      </c>
      <c r="E128" s="16" t="s">
        <v>22</v>
      </c>
      <c r="F128" s="19">
        <v>3</v>
      </c>
      <c r="G128" s="14">
        <v>120.67</v>
      </c>
      <c r="H128" s="15">
        <v>20.42</v>
      </c>
      <c r="I128" s="30">
        <v>100.25</v>
      </c>
      <c r="J128" s="31">
        <f>L128/G128</f>
        <v>6152.051048313582</v>
      </c>
      <c r="K128" s="31">
        <f>L128/I128</f>
        <v>7405.167082294264</v>
      </c>
      <c r="L128" s="32">
        <v>742368</v>
      </c>
      <c r="M128" s="33"/>
      <c r="N128" s="34" t="s">
        <v>23</v>
      </c>
      <c r="O128" s="35" t="s">
        <v>24</v>
      </c>
      <c r="P128" s="1">
        <f>L128*$Q$2</f>
        <v>723957.2736</v>
      </c>
      <c r="Q128" s="1">
        <f>ROUND(P128,2)</f>
        <v>723957.27</v>
      </c>
      <c r="R128" s="41" t="e">
        <v>#N/A</v>
      </c>
      <c r="S128" s="41"/>
    </row>
    <row r="129" spans="1:19" s="1" customFormat="1" ht="19.5" customHeight="1">
      <c r="A129" s="11">
        <v>124</v>
      </c>
      <c r="B129" s="11" t="s">
        <v>21</v>
      </c>
      <c r="C129" s="18">
        <v>2404</v>
      </c>
      <c r="D129" s="12">
        <v>24</v>
      </c>
      <c r="E129" s="16" t="s">
        <v>22</v>
      </c>
      <c r="F129" s="19">
        <v>3</v>
      </c>
      <c r="G129" s="14">
        <v>120.67</v>
      </c>
      <c r="H129" s="15">
        <v>20.42</v>
      </c>
      <c r="I129" s="30">
        <v>100.25</v>
      </c>
      <c r="J129" s="31">
        <f>L129/G129</f>
        <v>6065.699842545786</v>
      </c>
      <c r="K129" s="31">
        <f>L129/I129</f>
        <v>7301.226932668329</v>
      </c>
      <c r="L129" s="32">
        <v>731948</v>
      </c>
      <c r="M129" s="33"/>
      <c r="N129" s="34" t="s">
        <v>23</v>
      </c>
      <c r="O129" s="35" t="s">
        <v>24</v>
      </c>
      <c r="P129" s="1">
        <f>L129*$Q$2</f>
        <v>713795.6895999999</v>
      </c>
      <c r="Q129" s="1">
        <f>ROUND(P129,2)</f>
        <v>713795.69</v>
      </c>
      <c r="R129" s="41" t="e">
        <v>#N/A</v>
      </c>
      <c r="S129" s="41"/>
    </row>
    <row r="130" spans="1:27" s="1" customFormat="1" ht="19.5" customHeight="1">
      <c r="A130" s="11">
        <v>125</v>
      </c>
      <c r="B130" s="11" t="s">
        <v>21</v>
      </c>
      <c r="C130" s="18">
        <v>2405</v>
      </c>
      <c r="D130" s="12">
        <v>24</v>
      </c>
      <c r="E130" s="16" t="s">
        <v>25</v>
      </c>
      <c r="F130" s="19">
        <v>3</v>
      </c>
      <c r="G130" s="14">
        <v>97.37</v>
      </c>
      <c r="H130" s="15">
        <v>16.480000000000004</v>
      </c>
      <c r="I130" s="30">
        <v>80.89</v>
      </c>
      <c r="J130" s="31">
        <f>L130/G130</f>
        <v>6469.153024545548</v>
      </c>
      <c r="K130" s="31">
        <f>L130/I130</f>
        <v>7787.135987143034</v>
      </c>
      <c r="L130" s="32">
        <v>629901.43</v>
      </c>
      <c r="M130" s="33"/>
      <c r="N130" s="34" t="s">
        <v>23</v>
      </c>
      <c r="O130" s="35" t="s">
        <v>24</v>
      </c>
      <c r="P130" s="1">
        <f>L130*$Q$2</f>
        <v>614279.8745360001</v>
      </c>
      <c r="Q130" s="1">
        <f>ROUND(P130,2)</f>
        <v>614279.87</v>
      </c>
      <c r="R130" s="41" t="e">
        <v>#N/A</v>
      </c>
      <c r="S130" s="41"/>
      <c r="AA130"/>
    </row>
    <row r="131" spans="1:27" s="1" customFormat="1" ht="19.5" customHeight="1">
      <c r="A131" s="11">
        <v>126</v>
      </c>
      <c r="B131" s="11" t="s">
        <v>21</v>
      </c>
      <c r="C131" s="18">
        <v>2406</v>
      </c>
      <c r="D131" s="12">
        <v>24</v>
      </c>
      <c r="E131" s="16" t="s">
        <v>22</v>
      </c>
      <c r="F131" s="19">
        <v>3</v>
      </c>
      <c r="G131" s="14">
        <v>108.23</v>
      </c>
      <c r="H131" s="15">
        <v>18.320000000000007</v>
      </c>
      <c r="I131" s="30">
        <v>89.91</v>
      </c>
      <c r="J131" s="31">
        <f>L131/G131</f>
        <v>6231.015799685853</v>
      </c>
      <c r="K131" s="31">
        <f>L131/I131</f>
        <v>7500.643309976644</v>
      </c>
      <c r="L131" s="32">
        <v>674382.84</v>
      </c>
      <c r="M131" s="33"/>
      <c r="N131" s="34" t="s">
        <v>23</v>
      </c>
      <c r="O131" s="35" t="s">
        <v>24</v>
      </c>
      <c r="P131" s="1">
        <f>L131*$Q$2</f>
        <v>657658.1455679999</v>
      </c>
      <c r="Q131" s="1">
        <f>ROUND(P131,2)</f>
        <v>657658.15</v>
      </c>
      <c r="R131" s="41" t="e">
        <v>#N/A</v>
      </c>
      <c r="S131" s="41"/>
      <c r="AA131"/>
    </row>
    <row r="132" spans="1:27" s="1" customFormat="1" ht="19.5" customHeight="1">
      <c r="A132" s="11">
        <v>127</v>
      </c>
      <c r="B132" s="11" t="s">
        <v>21</v>
      </c>
      <c r="C132" s="18">
        <v>2501</v>
      </c>
      <c r="D132" s="12">
        <v>25</v>
      </c>
      <c r="E132" s="16" t="s">
        <v>22</v>
      </c>
      <c r="F132" s="19">
        <v>3</v>
      </c>
      <c r="G132" s="14">
        <v>109.24</v>
      </c>
      <c r="H132" s="15">
        <v>18.489999999999995</v>
      </c>
      <c r="I132" s="30">
        <v>90.75</v>
      </c>
      <c r="J132" s="31">
        <f>L132/G132</f>
        <v>6199.260069571586</v>
      </c>
      <c r="K132" s="31">
        <f>L132/I132</f>
        <v>7462.337961432508</v>
      </c>
      <c r="L132" s="32">
        <v>677207.17</v>
      </c>
      <c r="M132" s="33"/>
      <c r="N132" s="34" t="s">
        <v>23</v>
      </c>
      <c r="O132" s="35" t="s">
        <v>24</v>
      </c>
      <c r="P132" s="1">
        <f>L132*$Q$2</f>
        <v>660412.432184</v>
      </c>
      <c r="Q132" s="1">
        <f>ROUND(P132,2)</f>
        <v>660412.43</v>
      </c>
      <c r="R132" s="41" t="e">
        <v>#N/A</v>
      </c>
      <c r="S132" s="41"/>
      <c r="AA132"/>
    </row>
    <row r="133" spans="1:20" s="1" customFormat="1" ht="19.5" customHeight="1">
      <c r="A133" s="11">
        <v>128</v>
      </c>
      <c r="B133" s="11" t="s">
        <v>21</v>
      </c>
      <c r="C133" s="18">
        <v>2502</v>
      </c>
      <c r="D133" s="12">
        <v>25</v>
      </c>
      <c r="E133" s="16" t="s">
        <v>25</v>
      </c>
      <c r="F133" s="19">
        <v>3</v>
      </c>
      <c r="G133" s="14">
        <v>97.37</v>
      </c>
      <c r="H133" s="15">
        <v>16.480000000000004</v>
      </c>
      <c r="I133" s="30">
        <v>80.89</v>
      </c>
      <c r="J133" s="31">
        <f>L133/G133</f>
        <v>5604.036150765122</v>
      </c>
      <c r="K133" s="31">
        <f>L133/I133</f>
        <v>6745.765854864631</v>
      </c>
      <c r="L133" s="32">
        <v>545665</v>
      </c>
      <c r="M133" s="37"/>
      <c r="N133" s="38" t="s">
        <v>23</v>
      </c>
      <c r="O133" s="35" t="s">
        <v>24</v>
      </c>
      <c r="P133" s="1">
        <v>546178.5462244179</v>
      </c>
      <c r="Q133" s="1">
        <f>ROUND(P133,2)</f>
        <v>546178.55</v>
      </c>
      <c r="R133" s="41">
        <v>464361</v>
      </c>
      <c r="S133" s="41">
        <f>L133*$R$2</f>
        <v>463815.25</v>
      </c>
      <c r="T133" s="41">
        <f>R133-S133</f>
        <v>545.75</v>
      </c>
    </row>
    <row r="134" spans="1:20" s="1" customFormat="1" ht="19.5" customHeight="1">
      <c r="A134" s="11">
        <v>129</v>
      </c>
      <c r="B134" s="11" t="s">
        <v>21</v>
      </c>
      <c r="C134" s="18">
        <v>2504</v>
      </c>
      <c r="D134" s="12">
        <v>25</v>
      </c>
      <c r="E134" s="16" t="s">
        <v>22</v>
      </c>
      <c r="F134" s="19">
        <v>3</v>
      </c>
      <c r="G134" s="14">
        <v>120.67</v>
      </c>
      <c r="H134" s="15">
        <v>20.42</v>
      </c>
      <c r="I134" s="30">
        <v>100.25</v>
      </c>
      <c r="J134" s="31">
        <f>L134/G134</f>
        <v>4965.244054031657</v>
      </c>
      <c r="K134" s="31">
        <f>L134/I134</f>
        <v>5976.618453865337</v>
      </c>
      <c r="L134" s="32">
        <v>599156</v>
      </c>
      <c r="M134" s="37"/>
      <c r="N134" s="38" t="s">
        <v>23</v>
      </c>
      <c r="O134" s="35" t="s">
        <v>24</v>
      </c>
      <c r="P134" s="1">
        <v>599720.0658668549</v>
      </c>
      <c r="Q134" s="1">
        <f>ROUND(P134,2)</f>
        <v>599720.07</v>
      </c>
      <c r="R134" s="41">
        <v>509882</v>
      </c>
      <c r="S134" s="41">
        <f>L134*$R$2</f>
        <v>509282.6</v>
      </c>
      <c r="T134" s="41">
        <f>R134-S134</f>
        <v>599.4000000000233</v>
      </c>
    </row>
    <row r="135" spans="1:27" s="1" customFormat="1" ht="19.5" customHeight="1">
      <c r="A135" s="11">
        <v>130</v>
      </c>
      <c r="B135" s="11" t="s">
        <v>21</v>
      </c>
      <c r="C135" s="18">
        <v>2505</v>
      </c>
      <c r="D135" s="12">
        <v>25</v>
      </c>
      <c r="E135" s="16" t="s">
        <v>25</v>
      </c>
      <c r="F135" s="19">
        <v>3</v>
      </c>
      <c r="G135" s="14">
        <v>97.37</v>
      </c>
      <c r="H135" s="15">
        <v>16.480000000000004</v>
      </c>
      <c r="I135" s="30">
        <v>80.89</v>
      </c>
      <c r="J135" s="31">
        <f>L135/G135</f>
        <v>6437.396836808051</v>
      </c>
      <c r="K135" s="31">
        <f>L135/I135</f>
        <v>7748.910001236246</v>
      </c>
      <c r="L135" s="32">
        <v>626809.33</v>
      </c>
      <c r="M135" s="33"/>
      <c r="N135" s="34" t="s">
        <v>23</v>
      </c>
      <c r="O135" s="35" t="s">
        <v>24</v>
      </c>
      <c r="P135" s="1">
        <f>L135*$Q$2</f>
        <v>611264.4586159999</v>
      </c>
      <c r="Q135" s="1">
        <f>ROUND(P135,2)</f>
        <v>611264.46</v>
      </c>
      <c r="R135" s="41" t="e">
        <v>#N/A</v>
      </c>
      <c r="S135" s="41"/>
      <c r="AA135"/>
    </row>
    <row r="136" spans="1:27" s="1" customFormat="1" ht="19.5" customHeight="1">
      <c r="A136" s="11">
        <v>131</v>
      </c>
      <c r="B136" s="11" t="s">
        <v>21</v>
      </c>
      <c r="C136" s="18">
        <v>2506</v>
      </c>
      <c r="D136" s="12">
        <v>25</v>
      </c>
      <c r="E136" s="16" t="s">
        <v>22</v>
      </c>
      <c r="F136" s="19">
        <v>3</v>
      </c>
      <c r="G136" s="14">
        <v>108.23</v>
      </c>
      <c r="H136" s="15">
        <v>18.320000000000007</v>
      </c>
      <c r="I136" s="30">
        <v>89.91</v>
      </c>
      <c r="J136" s="31">
        <f>L136/G136</f>
        <v>6199.261849764391</v>
      </c>
      <c r="K136" s="31">
        <f>L136/I136</f>
        <v>7462.419196974753</v>
      </c>
      <c r="L136" s="32">
        <v>670946.11</v>
      </c>
      <c r="M136" s="33"/>
      <c r="N136" s="34" t="s">
        <v>23</v>
      </c>
      <c r="O136" s="35" t="s">
        <v>24</v>
      </c>
      <c r="P136" s="1">
        <f>L136*$Q$2</f>
        <v>654306.6464719999</v>
      </c>
      <c r="Q136" s="1">
        <f>ROUND(P136,2)</f>
        <v>654306.65</v>
      </c>
      <c r="R136" s="41" t="e">
        <v>#N/A</v>
      </c>
      <c r="S136" s="41"/>
      <c r="AA136"/>
    </row>
    <row r="137" spans="1:27" s="1" customFormat="1" ht="19.5" customHeight="1">
      <c r="A137" s="11">
        <v>132</v>
      </c>
      <c r="B137" s="11" t="s">
        <v>21</v>
      </c>
      <c r="C137" s="18">
        <v>2601</v>
      </c>
      <c r="D137" s="12">
        <v>26</v>
      </c>
      <c r="E137" s="16" t="s">
        <v>22</v>
      </c>
      <c r="F137" s="19">
        <v>3</v>
      </c>
      <c r="G137" s="14">
        <v>109.24</v>
      </c>
      <c r="H137" s="15">
        <v>18.489999999999995</v>
      </c>
      <c r="I137" s="30">
        <v>90.75</v>
      </c>
      <c r="J137" s="31">
        <f>L137/G137</f>
        <v>6199.260069571586</v>
      </c>
      <c r="K137" s="31">
        <f>L137/I137</f>
        <v>7462.337961432508</v>
      </c>
      <c r="L137" s="32">
        <v>677207.17</v>
      </c>
      <c r="M137" s="33"/>
      <c r="N137" s="34" t="s">
        <v>23</v>
      </c>
      <c r="O137" s="35" t="s">
        <v>24</v>
      </c>
      <c r="P137" s="1">
        <f>L137*$Q$2</f>
        <v>660412.432184</v>
      </c>
      <c r="Q137" s="1">
        <f>ROUND(P137,2)</f>
        <v>660412.43</v>
      </c>
      <c r="R137" s="41" t="e">
        <v>#N/A</v>
      </c>
      <c r="S137" s="41"/>
      <c r="AA137"/>
    </row>
    <row r="138" spans="1:20" s="1" customFormat="1" ht="19.5" customHeight="1">
      <c r="A138" s="11">
        <v>133</v>
      </c>
      <c r="B138" s="11" t="s">
        <v>21</v>
      </c>
      <c r="C138" s="18">
        <v>2602</v>
      </c>
      <c r="D138" s="12">
        <v>26</v>
      </c>
      <c r="E138" s="16" t="s">
        <v>25</v>
      </c>
      <c r="F138" s="19">
        <v>3</v>
      </c>
      <c r="G138" s="14">
        <v>97.37</v>
      </c>
      <c r="H138" s="15">
        <v>16.480000000000004</v>
      </c>
      <c r="I138" s="30">
        <v>80.89</v>
      </c>
      <c r="J138" s="31">
        <f>L138/G138</f>
        <v>5604.036150765122</v>
      </c>
      <c r="K138" s="31">
        <f>L138/I138</f>
        <v>6745.765854864631</v>
      </c>
      <c r="L138" s="32">
        <v>545665</v>
      </c>
      <c r="M138" s="37"/>
      <c r="N138" s="38" t="s">
        <v>23</v>
      </c>
      <c r="O138" s="35" t="s">
        <v>24</v>
      </c>
      <c r="P138" s="1">
        <v>546178.5462244179</v>
      </c>
      <c r="Q138" s="1">
        <f>ROUND(P138,2)</f>
        <v>546178.55</v>
      </c>
      <c r="R138" s="41">
        <v>464361</v>
      </c>
      <c r="S138" s="41">
        <f>L138*$R$2</f>
        <v>463815.25</v>
      </c>
      <c r="T138" s="41">
        <f>R138-S138</f>
        <v>545.75</v>
      </c>
    </row>
    <row r="139" spans="1:20" s="1" customFormat="1" ht="19.5" customHeight="1">
      <c r="A139" s="11">
        <v>134</v>
      </c>
      <c r="B139" s="11" t="s">
        <v>21</v>
      </c>
      <c r="C139" s="18">
        <v>2604</v>
      </c>
      <c r="D139" s="12">
        <v>26</v>
      </c>
      <c r="E139" s="16" t="s">
        <v>22</v>
      </c>
      <c r="F139" s="19">
        <v>3</v>
      </c>
      <c r="G139" s="14">
        <v>120.67</v>
      </c>
      <c r="H139" s="15">
        <v>20.42</v>
      </c>
      <c r="I139" s="30">
        <v>100.25</v>
      </c>
      <c r="J139" s="31">
        <f>L139/G139</f>
        <v>5447.932377558631</v>
      </c>
      <c r="K139" s="31">
        <f>L139/I139</f>
        <v>6557.625935162095</v>
      </c>
      <c r="L139" s="32">
        <v>657402</v>
      </c>
      <c r="M139" s="37"/>
      <c r="N139" s="38" t="s">
        <v>23</v>
      </c>
      <c r="O139" s="35" t="s">
        <v>24</v>
      </c>
      <c r="P139" s="1">
        <v>658020.4657727594</v>
      </c>
      <c r="Q139" s="1">
        <f>ROUND(P139,2)</f>
        <v>658020.47</v>
      </c>
      <c r="R139" s="41">
        <v>559449</v>
      </c>
      <c r="S139" s="41">
        <f>L139*$R$2</f>
        <v>558791.7</v>
      </c>
      <c r="T139" s="41">
        <f>R139-S139</f>
        <v>657.3000000000466</v>
      </c>
    </row>
    <row r="140" spans="1:27" s="1" customFormat="1" ht="19.5" customHeight="1">
      <c r="A140" s="11">
        <v>135</v>
      </c>
      <c r="B140" s="11" t="s">
        <v>21</v>
      </c>
      <c r="C140" s="18">
        <v>2605</v>
      </c>
      <c r="D140" s="12">
        <v>26</v>
      </c>
      <c r="E140" s="16" t="s">
        <v>25</v>
      </c>
      <c r="F140" s="19">
        <v>3</v>
      </c>
      <c r="G140" s="14">
        <v>97.37</v>
      </c>
      <c r="H140" s="15">
        <v>16.480000000000004</v>
      </c>
      <c r="I140" s="30">
        <v>80.89</v>
      </c>
      <c r="J140" s="31">
        <f>L140/G140</f>
        <v>6437.396836808051</v>
      </c>
      <c r="K140" s="31">
        <f>L140/I140</f>
        <v>7748.910001236246</v>
      </c>
      <c r="L140" s="32">
        <v>626809.33</v>
      </c>
      <c r="M140" s="33"/>
      <c r="N140" s="34" t="s">
        <v>23</v>
      </c>
      <c r="O140" s="35" t="s">
        <v>24</v>
      </c>
      <c r="P140" s="1">
        <f>L140*$Q$2</f>
        <v>611264.4586159999</v>
      </c>
      <c r="Q140" s="1">
        <f>ROUND(P140,2)</f>
        <v>611264.46</v>
      </c>
      <c r="R140" s="41" t="e">
        <v>#N/A</v>
      </c>
      <c r="S140" s="41"/>
      <c r="AA140"/>
    </row>
    <row r="141" spans="1:27" s="1" customFormat="1" ht="19.5" customHeight="1">
      <c r="A141" s="11">
        <v>136</v>
      </c>
      <c r="B141" s="11" t="s">
        <v>21</v>
      </c>
      <c r="C141" s="18">
        <v>2701</v>
      </c>
      <c r="D141" s="12">
        <v>27</v>
      </c>
      <c r="E141" s="16" t="s">
        <v>22</v>
      </c>
      <c r="F141" s="19">
        <v>3</v>
      </c>
      <c r="G141" s="14">
        <v>109.24</v>
      </c>
      <c r="H141" s="15">
        <v>18.489999999999995</v>
      </c>
      <c r="I141" s="30">
        <v>90.75</v>
      </c>
      <c r="J141" s="31">
        <f>L141/G141</f>
        <v>6167.516477480776</v>
      </c>
      <c r="K141" s="31">
        <f>L141/I141</f>
        <v>7424.126721763086</v>
      </c>
      <c r="L141" s="32">
        <v>673739.5</v>
      </c>
      <c r="M141" s="33"/>
      <c r="N141" s="34" t="s">
        <v>23</v>
      </c>
      <c r="O141" s="35" t="s">
        <v>24</v>
      </c>
      <c r="P141" s="1">
        <f>L141*$Q$2</f>
        <v>657030.7604</v>
      </c>
      <c r="Q141" s="1">
        <f>ROUND(P141,2)</f>
        <v>657030.76</v>
      </c>
      <c r="R141" s="41" t="e">
        <v>#N/A</v>
      </c>
      <c r="S141" s="41"/>
      <c r="AA141"/>
    </row>
    <row r="142" spans="1:19" s="1" customFormat="1" ht="19.5" customHeight="1">
      <c r="A142" s="11">
        <v>137</v>
      </c>
      <c r="B142" s="11" t="s">
        <v>21</v>
      </c>
      <c r="C142" s="18">
        <v>2702</v>
      </c>
      <c r="D142" s="12">
        <v>27</v>
      </c>
      <c r="E142" s="16" t="s">
        <v>25</v>
      </c>
      <c r="F142" s="19">
        <v>3</v>
      </c>
      <c r="G142" s="14">
        <v>97.37</v>
      </c>
      <c r="H142" s="15">
        <v>16.480000000000004</v>
      </c>
      <c r="I142" s="30">
        <v>80.89</v>
      </c>
      <c r="J142" s="31">
        <f>L142/G142</f>
        <v>5545.506829618979</v>
      </c>
      <c r="K142" s="31">
        <f>L142/I142</f>
        <v>6675.3121523056</v>
      </c>
      <c r="L142" s="32">
        <v>539966</v>
      </c>
      <c r="M142" s="37"/>
      <c r="N142" s="38" t="s">
        <v>23</v>
      </c>
      <c r="O142" s="35" t="s">
        <v>24</v>
      </c>
      <c r="P142" s="1">
        <f>L142*$Q$2</f>
        <v>526574.8432</v>
      </c>
      <c r="Q142" s="1">
        <f>ROUND(P142,2)</f>
        <v>526574.84</v>
      </c>
      <c r="R142" s="41" t="e">
        <v>#N/A</v>
      </c>
      <c r="S142" s="41"/>
    </row>
    <row r="143" spans="1:27" s="1" customFormat="1" ht="19.5" customHeight="1">
      <c r="A143" s="11">
        <v>138</v>
      </c>
      <c r="B143" s="11" t="s">
        <v>21</v>
      </c>
      <c r="C143" s="18">
        <v>2705</v>
      </c>
      <c r="D143" s="12">
        <v>27</v>
      </c>
      <c r="E143" s="16" t="s">
        <v>25</v>
      </c>
      <c r="F143" s="19">
        <v>3</v>
      </c>
      <c r="G143" s="14">
        <v>97.37</v>
      </c>
      <c r="H143" s="15">
        <v>16.480000000000004</v>
      </c>
      <c r="I143" s="30">
        <v>80.89</v>
      </c>
      <c r="J143" s="31">
        <f>L143/G143</f>
        <v>6405.649789462873</v>
      </c>
      <c r="K143" s="31">
        <f>L143/I143</f>
        <v>7710.695017925578</v>
      </c>
      <c r="L143" s="32">
        <v>623718.12</v>
      </c>
      <c r="M143" s="33"/>
      <c r="N143" s="34" t="s">
        <v>23</v>
      </c>
      <c r="O143" s="35" t="s">
        <v>24</v>
      </c>
      <c r="P143" s="1">
        <f>L143*$Q$2</f>
        <v>608249.910624</v>
      </c>
      <c r="Q143" s="1">
        <f>ROUND(P143,2)</f>
        <v>608249.91</v>
      </c>
      <c r="R143" s="41" t="e">
        <v>#N/A</v>
      </c>
      <c r="S143" s="41"/>
      <c r="AA143"/>
    </row>
    <row r="144" spans="1:27" s="1" customFormat="1" ht="19.5" customHeight="1">
      <c r="A144" s="11">
        <v>139</v>
      </c>
      <c r="B144" s="11" t="s">
        <v>21</v>
      </c>
      <c r="C144" s="18">
        <v>2706</v>
      </c>
      <c r="D144" s="12">
        <v>27</v>
      </c>
      <c r="E144" s="16" t="s">
        <v>22</v>
      </c>
      <c r="F144" s="19">
        <v>3</v>
      </c>
      <c r="G144" s="14">
        <v>108.23</v>
      </c>
      <c r="H144" s="15">
        <v>18.320000000000007</v>
      </c>
      <c r="I144" s="30">
        <v>89.91</v>
      </c>
      <c r="J144" s="31">
        <f>L144/G144</f>
        <v>6167.515938279589</v>
      </c>
      <c r="K144" s="31">
        <f>L144/I144</f>
        <v>7424.204760315872</v>
      </c>
      <c r="L144" s="32">
        <v>667510.25</v>
      </c>
      <c r="M144" s="33"/>
      <c r="N144" s="34" t="s">
        <v>23</v>
      </c>
      <c r="O144" s="35" t="s">
        <v>24</v>
      </c>
      <c r="P144" s="1">
        <f>L144*$Q$2</f>
        <v>650955.9957999999</v>
      </c>
      <c r="Q144" s="1">
        <f>ROUND(P144,2)</f>
        <v>650956</v>
      </c>
      <c r="R144" s="41" t="e">
        <v>#N/A</v>
      </c>
      <c r="S144" s="41"/>
      <c r="AA144"/>
    </row>
    <row r="145" spans="1:27" s="1" customFormat="1" ht="19.5" customHeight="1">
      <c r="A145" s="11">
        <v>140</v>
      </c>
      <c r="B145" s="11" t="s">
        <v>21</v>
      </c>
      <c r="C145" s="18">
        <v>2801</v>
      </c>
      <c r="D145" s="12">
        <v>28</v>
      </c>
      <c r="E145" s="16" t="s">
        <v>22</v>
      </c>
      <c r="F145" s="19">
        <v>3</v>
      </c>
      <c r="G145" s="14">
        <v>109.24</v>
      </c>
      <c r="H145" s="15">
        <v>18.489999999999995</v>
      </c>
      <c r="I145" s="30">
        <v>90.75</v>
      </c>
      <c r="J145" s="31">
        <f>L145/G145</f>
        <v>6167.516477480776</v>
      </c>
      <c r="K145" s="31">
        <f>L145/I145</f>
        <v>7424.126721763086</v>
      </c>
      <c r="L145" s="32">
        <v>673739.5</v>
      </c>
      <c r="M145" s="33"/>
      <c r="N145" s="34" t="s">
        <v>23</v>
      </c>
      <c r="O145" s="35" t="s">
        <v>24</v>
      </c>
      <c r="P145" s="1">
        <f>L145*$Q$2</f>
        <v>657030.7604</v>
      </c>
      <c r="Q145" s="1">
        <f>ROUND(P145,2)</f>
        <v>657030.76</v>
      </c>
      <c r="R145" s="41" t="e">
        <v>#N/A</v>
      </c>
      <c r="S145" s="41"/>
      <c r="AA145"/>
    </row>
    <row r="146" spans="1:19" s="1" customFormat="1" ht="19.5" customHeight="1">
      <c r="A146" s="11">
        <v>141</v>
      </c>
      <c r="B146" s="11" t="s">
        <v>21</v>
      </c>
      <c r="C146" s="18">
        <v>2802</v>
      </c>
      <c r="D146" s="12">
        <v>28</v>
      </c>
      <c r="E146" s="16" t="s">
        <v>25</v>
      </c>
      <c r="F146" s="19">
        <v>3</v>
      </c>
      <c r="G146" s="14">
        <v>97.37</v>
      </c>
      <c r="H146" s="15">
        <v>16.480000000000004</v>
      </c>
      <c r="I146" s="30">
        <v>80.89</v>
      </c>
      <c r="J146" s="31">
        <f>L146/G146</f>
        <v>5945.445208996611</v>
      </c>
      <c r="K146" s="31">
        <f>L146/I146</f>
        <v>7156.73136358017</v>
      </c>
      <c r="L146" s="32">
        <v>578908</v>
      </c>
      <c r="M146" s="33"/>
      <c r="N146" s="34" t="s">
        <v>23</v>
      </c>
      <c r="O146" s="35" t="s">
        <v>24</v>
      </c>
      <c r="P146" s="1">
        <f>L146*$Q$2</f>
        <v>564551.0815999999</v>
      </c>
      <c r="Q146" s="1">
        <f>ROUND(P146,2)</f>
        <v>564551.08</v>
      </c>
      <c r="R146" s="41" t="e">
        <v>#N/A</v>
      </c>
      <c r="S146" s="41"/>
    </row>
    <row r="147" spans="1:19" s="1" customFormat="1" ht="19.5" customHeight="1">
      <c r="A147" s="11">
        <v>142</v>
      </c>
      <c r="B147" s="11" t="s">
        <v>21</v>
      </c>
      <c r="C147" s="18">
        <v>2804</v>
      </c>
      <c r="D147" s="12">
        <v>28</v>
      </c>
      <c r="E147" s="16" t="s">
        <v>22</v>
      </c>
      <c r="F147" s="19">
        <v>3</v>
      </c>
      <c r="G147" s="14">
        <v>120.67</v>
      </c>
      <c r="H147" s="15">
        <v>20.42</v>
      </c>
      <c r="I147" s="30">
        <v>100.25</v>
      </c>
      <c r="J147" s="31">
        <f>L147/G147</f>
        <v>5237.631557139305</v>
      </c>
      <c r="K147" s="31">
        <f>L147/I147</f>
        <v>6304.488778054862</v>
      </c>
      <c r="L147" s="32">
        <v>632025</v>
      </c>
      <c r="M147" s="33"/>
      <c r="N147" s="34" t="s">
        <v>23</v>
      </c>
      <c r="O147" s="35" t="s">
        <v>24</v>
      </c>
      <c r="P147" s="1">
        <f>L147*$Q$2</f>
        <v>616350.78</v>
      </c>
      <c r="Q147" s="1">
        <f>ROUND(P147,2)</f>
        <v>616350.78</v>
      </c>
      <c r="R147" s="41" t="e">
        <v>#N/A</v>
      </c>
      <c r="S147" s="41"/>
    </row>
    <row r="148" spans="1:27" s="1" customFormat="1" ht="19.5" customHeight="1">
      <c r="A148" s="11">
        <v>143</v>
      </c>
      <c r="B148" s="11" t="s">
        <v>21</v>
      </c>
      <c r="C148" s="18">
        <v>2805</v>
      </c>
      <c r="D148" s="12">
        <v>28</v>
      </c>
      <c r="E148" s="16" t="s">
        <v>25</v>
      </c>
      <c r="F148" s="19">
        <v>3</v>
      </c>
      <c r="G148" s="14">
        <v>97.37</v>
      </c>
      <c r="H148" s="15">
        <v>16.480000000000004</v>
      </c>
      <c r="I148" s="30">
        <v>80.89</v>
      </c>
      <c r="J148" s="31">
        <f>L148/G148</f>
        <v>6405.649789462873</v>
      </c>
      <c r="K148" s="31">
        <f>L148/I148</f>
        <v>7710.695017925578</v>
      </c>
      <c r="L148" s="32">
        <v>623718.12</v>
      </c>
      <c r="M148" s="33"/>
      <c r="N148" s="34" t="s">
        <v>23</v>
      </c>
      <c r="O148" s="35" t="s">
        <v>24</v>
      </c>
      <c r="P148" s="1">
        <f>L148*$Q$2</f>
        <v>608249.910624</v>
      </c>
      <c r="Q148" s="1">
        <f>ROUND(P148,2)</f>
        <v>608249.91</v>
      </c>
      <c r="R148" s="41" t="e">
        <v>#N/A</v>
      </c>
      <c r="S148" s="41"/>
      <c r="AA148"/>
    </row>
    <row r="149" spans="1:27" s="1" customFormat="1" ht="19.5" customHeight="1">
      <c r="A149" s="11">
        <v>144</v>
      </c>
      <c r="B149" s="11" t="s">
        <v>21</v>
      </c>
      <c r="C149" s="18">
        <v>2806</v>
      </c>
      <c r="D149" s="12">
        <v>28</v>
      </c>
      <c r="E149" s="16" t="s">
        <v>22</v>
      </c>
      <c r="F149" s="19">
        <v>3</v>
      </c>
      <c r="G149" s="14">
        <v>108.23</v>
      </c>
      <c r="H149" s="15">
        <v>18.320000000000007</v>
      </c>
      <c r="I149" s="30">
        <v>89.91</v>
      </c>
      <c r="J149" s="31">
        <f>L149/G149</f>
        <v>6167.515938279589</v>
      </c>
      <c r="K149" s="31">
        <f>L149/I149</f>
        <v>7424.204760315872</v>
      </c>
      <c r="L149" s="32">
        <v>667510.25</v>
      </c>
      <c r="M149" s="33"/>
      <c r="N149" s="34" t="s">
        <v>23</v>
      </c>
      <c r="O149" s="35" t="s">
        <v>24</v>
      </c>
      <c r="P149" s="1">
        <f>L149*$Q$2</f>
        <v>650955.9957999999</v>
      </c>
      <c r="Q149" s="1">
        <f>ROUND(P149,2)</f>
        <v>650956</v>
      </c>
      <c r="R149" s="41" t="e">
        <v>#N/A</v>
      </c>
      <c r="S149" s="41"/>
      <c r="AA149"/>
    </row>
    <row r="150" spans="1:27" s="1" customFormat="1" ht="19.5" customHeight="1">
      <c r="A150" s="11">
        <v>145</v>
      </c>
      <c r="B150" s="11" t="s">
        <v>21</v>
      </c>
      <c r="C150" s="18">
        <v>2901</v>
      </c>
      <c r="D150" s="12">
        <v>29</v>
      </c>
      <c r="E150" s="16" t="s">
        <v>22</v>
      </c>
      <c r="F150" s="19">
        <v>3</v>
      </c>
      <c r="G150" s="14">
        <v>109.24</v>
      </c>
      <c r="H150" s="15">
        <v>18.489999999999995</v>
      </c>
      <c r="I150" s="30">
        <v>90.75</v>
      </c>
      <c r="J150" s="31">
        <f>L150/G150</f>
        <v>6135.764829732699</v>
      </c>
      <c r="K150" s="31">
        <f>L150/I150</f>
        <v>7385.905785123967</v>
      </c>
      <c r="L150" s="32">
        <v>670270.95</v>
      </c>
      <c r="M150" s="33"/>
      <c r="N150" s="34" t="s">
        <v>23</v>
      </c>
      <c r="O150" s="35" t="s">
        <v>24</v>
      </c>
      <c r="P150" s="1">
        <f>L150*$Q$2</f>
        <v>653648.23044</v>
      </c>
      <c r="Q150" s="1">
        <f>ROUND(P150,2)</f>
        <v>653648.23</v>
      </c>
      <c r="R150" s="41" t="e">
        <v>#N/A</v>
      </c>
      <c r="S150" s="41"/>
      <c r="AA150"/>
    </row>
    <row r="151" spans="1:20" s="1" customFormat="1" ht="19.5" customHeight="1">
      <c r="A151" s="11">
        <v>146</v>
      </c>
      <c r="B151" s="11" t="s">
        <v>21</v>
      </c>
      <c r="C151" s="18">
        <v>2902</v>
      </c>
      <c r="D151" s="12">
        <v>29</v>
      </c>
      <c r="E151" s="16" t="s">
        <v>25</v>
      </c>
      <c r="F151" s="19">
        <v>3</v>
      </c>
      <c r="G151" s="14">
        <v>97.37</v>
      </c>
      <c r="H151" s="15">
        <v>16.480000000000004</v>
      </c>
      <c r="I151" s="30">
        <v>80.89</v>
      </c>
      <c r="J151" s="31">
        <f>L151/G151</f>
        <v>5603.41994454144</v>
      </c>
      <c r="K151" s="31">
        <f>L151/I151</f>
        <v>6745.024106811719</v>
      </c>
      <c r="L151" s="32">
        <v>545605</v>
      </c>
      <c r="M151" s="37"/>
      <c r="N151" s="38" t="s">
        <v>23</v>
      </c>
      <c r="O151" s="35" t="s">
        <v>24</v>
      </c>
      <c r="P151" s="1">
        <v>546118.5603387438</v>
      </c>
      <c r="Q151" s="1">
        <f>ROUND(P151,2)</f>
        <v>546118.56</v>
      </c>
      <c r="R151" s="41">
        <v>464310</v>
      </c>
      <c r="S151" s="41">
        <f>L151*$R$2</f>
        <v>463764.25</v>
      </c>
      <c r="T151" s="41">
        <f>R151-S151</f>
        <v>545.75</v>
      </c>
    </row>
    <row r="152" spans="1:19" s="1" customFormat="1" ht="19.5" customHeight="1">
      <c r="A152" s="11">
        <v>147</v>
      </c>
      <c r="B152" s="11" t="s">
        <v>21</v>
      </c>
      <c r="C152" s="18">
        <v>2903</v>
      </c>
      <c r="D152" s="12">
        <v>29</v>
      </c>
      <c r="E152" s="16" t="s">
        <v>22</v>
      </c>
      <c r="F152" s="19">
        <v>3</v>
      </c>
      <c r="G152" s="14">
        <v>120.67</v>
      </c>
      <c r="H152" s="15">
        <v>20.42</v>
      </c>
      <c r="I152" s="30">
        <v>100.25</v>
      </c>
      <c r="J152" s="31">
        <f>L152/G152</f>
        <v>5215.712273141626</v>
      </c>
      <c r="K152" s="31">
        <f>L152/I152</f>
        <v>6278.104738154613</v>
      </c>
      <c r="L152" s="32">
        <v>629380</v>
      </c>
      <c r="M152" s="33"/>
      <c r="N152" s="34" t="s">
        <v>23</v>
      </c>
      <c r="O152" s="35" t="s">
        <v>24</v>
      </c>
      <c r="P152" s="1">
        <f>L152*$Q$2</f>
        <v>613771.3759999999</v>
      </c>
      <c r="Q152" s="1">
        <f>ROUND(P152,2)</f>
        <v>613771.38</v>
      </c>
      <c r="R152" s="41" t="e">
        <v>#N/A</v>
      </c>
      <c r="S152" s="41"/>
    </row>
    <row r="153" spans="1:20" s="1" customFormat="1" ht="19.5" customHeight="1">
      <c r="A153" s="11">
        <v>148</v>
      </c>
      <c r="B153" s="11" t="s">
        <v>21</v>
      </c>
      <c r="C153" s="18">
        <v>2904</v>
      </c>
      <c r="D153" s="12">
        <v>29</v>
      </c>
      <c r="E153" s="16" t="s">
        <v>22</v>
      </c>
      <c r="F153" s="19">
        <v>3</v>
      </c>
      <c r="G153" s="14">
        <v>120.67</v>
      </c>
      <c r="H153" s="15">
        <v>20.42</v>
      </c>
      <c r="I153" s="30">
        <v>100.25</v>
      </c>
      <c r="J153" s="31">
        <f>L153/G153</f>
        <v>5445.023618132096</v>
      </c>
      <c r="K153" s="31">
        <f>L153/I153</f>
        <v>6554.124688279302</v>
      </c>
      <c r="L153" s="32">
        <v>657051</v>
      </c>
      <c r="M153" s="37"/>
      <c r="N153" s="38" t="s">
        <v>23</v>
      </c>
      <c r="O153" s="35" t="s">
        <v>24</v>
      </c>
      <c r="P153" s="1">
        <v>657668.7838155729</v>
      </c>
      <c r="Q153" s="1">
        <f>ROUND(P153,2)</f>
        <v>657668.78</v>
      </c>
      <c r="R153" s="41">
        <v>559150</v>
      </c>
      <c r="S153" s="41">
        <f>L153*$R$2</f>
        <v>558493.35</v>
      </c>
      <c r="T153" s="41">
        <f>R153-S153</f>
        <v>656.6500000000233</v>
      </c>
    </row>
    <row r="154" spans="1:27" s="1" customFormat="1" ht="19.5" customHeight="1">
      <c r="A154" s="11">
        <v>149</v>
      </c>
      <c r="B154" s="11" t="s">
        <v>21</v>
      </c>
      <c r="C154" s="18">
        <v>2905</v>
      </c>
      <c r="D154" s="12">
        <v>29</v>
      </c>
      <c r="E154" s="16" t="s">
        <v>25</v>
      </c>
      <c r="F154" s="19">
        <v>3</v>
      </c>
      <c r="G154" s="14">
        <v>97.37</v>
      </c>
      <c r="H154" s="15">
        <v>16.480000000000004</v>
      </c>
      <c r="I154" s="30">
        <v>80.89</v>
      </c>
      <c r="J154" s="31">
        <f>L154/G154</f>
        <v>6373.884564034097</v>
      </c>
      <c r="K154" s="31">
        <f>L154/I154</f>
        <v>7672.458153047349</v>
      </c>
      <c r="L154" s="32">
        <v>620625.14</v>
      </c>
      <c r="M154" s="33"/>
      <c r="N154" s="34" t="s">
        <v>23</v>
      </c>
      <c r="O154" s="35" t="s">
        <v>24</v>
      </c>
      <c r="P154" s="1">
        <f>L154*$Q$2</f>
        <v>605233.636528</v>
      </c>
      <c r="Q154" s="1">
        <f>ROUND(P154,2)</f>
        <v>605233.64</v>
      </c>
      <c r="R154" s="41" t="e">
        <v>#N/A</v>
      </c>
      <c r="S154" s="41"/>
      <c r="AA154"/>
    </row>
    <row r="155" spans="1:27" s="1" customFormat="1" ht="19.5" customHeight="1">
      <c r="A155" s="11">
        <v>150</v>
      </c>
      <c r="B155" s="11" t="s">
        <v>21</v>
      </c>
      <c r="C155" s="18">
        <v>2906</v>
      </c>
      <c r="D155" s="12">
        <v>29</v>
      </c>
      <c r="E155" s="16" t="s">
        <v>22</v>
      </c>
      <c r="F155" s="19">
        <v>3</v>
      </c>
      <c r="G155" s="14">
        <v>108.23</v>
      </c>
      <c r="H155" s="15">
        <v>18.320000000000007</v>
      </c>
      <c r="I155" s="30">
        <v>89.91</v>
      </c>
      <c r="J155" s="31">
        <f>L155/G155</f>
        <v>6135.7700267947885</v>
      </c>
      <c r="K155" s="31">
        <f>L155/I155</f>
        <v>7385.990323656991</v>
      </c>
      <c r="L155" s="32">
        <v>664074.39</v>
      </c>
      <c r="M155" s="33"/>
      <c r="N155" s="34" t="s">
        <v>23</v>
      </c>
      <c r="O155" s="35" t="s">
        <v>24</v>
      </c>
      <c r="P155" s="1">
        <f>L155*$Q$2</f>
        <v>647605.345128</v>
      </c>
      <c r="Q155" s="1">
        <f>ROUND(P155,2)</f>
        <v>647605.35</v>
      </c>
      <c r="R155" s="41" t="e">
        <v>#N/A</v>
      </c>
      <c r="S155" s="41"/>
      <c r="AA155"/>
    </row>
    <row r="156" spans="1:27" s="1" customFormat="1" ht="19.5" customHeight="1">
      <c r="A156" s="11">
        <v>151</v>
      </c>
      <c r="B156" s="11" t="s">
        <v>21</v>
      </c>
      <c r="C156" s="18">
        <v>3001</v>
      </c>
      <c r="D156" s="12">
        <v>30</v>
      </c>
      <c r="E156" s="16" t="s">
        <v>22</v>
      </c>
      <c r="F156" s="19">
        <v>3</v>
      </c>
      <c r="G156" s="14">
        <v>109.24</v>
      </c>
      <c r="H156" s="15">
        <v>18.489999999999995</v>
      </c>
      <c r="I156" s="30">
        <v>90.75</v>
      </c>
      <c r="J156" s="31">
        <f>L156/G156</f>
        <v>6135.764829732699</v>
      </c>
      <c r="K156" s="31">
        <f>L156/I156</f>
        <v>7385.905785123967</v>
      </c>
      <c r="L156" s="32">
        <v>670270.95</v>
      </c>
      <c r="M156" s="33"/>
      <c r="N156" s="34" t="s">
        <v>23</v>
      </c>
      <c r="O156" s="35" t="s">
        <v>24</v>
      </c>
      <c r="P156" s="1">
        <f>L156*$Q$2</f>
        <v>653648.23044</v>
      </c>
      <c r="Q156" s="1">
        <f>ROUND(P156,2)</f>
        <v>653648.23</v>
      </c>
      <c r="R156" s="41" t="e">
        <v>#N/A</v>
      </c>
      <c r="S156" s="41"/>
      <c r="AA156"/>
    </row>
    <row r="157" spans="1:19" s="1" customFormat="1" ht="19.5" customHeight="1">
      <c r="A157" s="11">
        <v>152</v>
      </c>
      <c r="B157" s="11" t="s">
        <v>21</v>
      </c>
      <c r="C157" s="18">
        <v>3002</v>
      </c>
      <c r="D157" s="12">
        <v>30</v>
      </c>
      <c r="E157" s="16" t="s">
        <v>25</v>
      </c>
      <c r="F157" s="19">
        <v>3</v>
      </c>
      <c r="G157" s="14">
        <v>97.37</v>
      </c>
      <c r="H157" s="15">
        <v>16.480000000000004</v>
      </c>
      <c r="I157" s="30">
        <v>80.89</v>
      </c>
      <c r="J157" s="31">
        <f>L157/G157</f>
        <v>5943.28848721372</v>
      </c>
      <c r="K157" s="31">
        <f>L157/I157</f>
        <v>7154.135245394981</v>
      </c>
      <c r="L157" s="32">
        <v>578698</v>
      </c>
      <c r="M157" s="33"/>
      <c r="N157" s="34" t="s">
        <v>23</v>
      </c>
      <c r="O157" s="35" t="s">
        <v>24</v>
      </c>
      <c r="P157" s="1">
        <f>L157*$Q$2</f>
        <v>564346.2896</v>
      </c>
      <c r="Q157" s="1">
        <f>ROUND(P157,2)</f>
        <v>564346.29</v>
      </c>
      <c r="R157" s="41" t="e">
        <v>#N/A</v>
      </c>
      <c r="S157" s="41"/>
    </row>
    <row r="158" spans="1:27" s="1" customFormat="1" ht="19.5" customHeight="1">
      <c r="A158" s="11">
        <v>153</v>
      </c>
      <c r="B158" s="11" t="s">
        <v>21</v>
      </c>
      <c r="C158" s="18">
        <v>3005</v>
      </c>
      <c r="D158" s="12">
        <v>30</v>
      </c>
      <c r="E158" s="16" t="s">
        <v>25</v>
      </c>
      <c r="F158" s="19">
        <v>3</v>
      </c>
      <c r="G158" s="14">
        <v>97.37</v>
      </c>
      <c r="H158" s="15">
        <v>16.480000000000004</v>
      </c>
      <c r="I158" s="30">
        <v>80.89</v>
      </c>
      <c r="J158" s="31">
        <f>L158/G158</f>
        <v>6373.884564034097</v>
      </c>
      <c r="K158" s="31">
        <f>L158/I158</f>
        <v>7672.458153047349</v>
      </c>
      <c r="L158" s="32">
        <v>620625.14</v>
      </c>
      <c r="M158" s="33"/>
      <c r="N158" s="34" t="s">
        <v>23</v>
      </c>
      <c r="O158" s="35" t="s">
        <v>24</v>
      </c>
      <c r="P158" s="1">
        <f>L158*$Q$2</f>
        <v>605233.636528</v>
      </c>
      <c r="Q158" s="1">
        <f>ROUND(P158,2)</f>
        <v>605233.64</v>
      </c>
      <c r="R158" s="41" t="e">
        <v>#N/A</v>
      </c>
      <c r="S158" s="41"/>
      <c r="AA158"/>
    </row>
    <row r="159" spans="1:27" s="1" customFormat="1" ht="19.5" customHeight="1">
      <c r="A159" s="11">
        <v>154</v>
      </c>
      <c r="B159" s="11" t="s">
        <v>21</v>
      </c>
      <c r="C159" s="18">
        <v>3006</v>
      </c>
      <c r="D159" s="12">
        <v>30</v>
      </c>
      <c r="E159" s="16" t="s">
        <v>22</v>
      </c>
      <c r="F159" s="19">
        <v>3</v>
      </c>
      <c r="G159" s="14">
        <v>108.23</v>
      </c>
      <c r="H159" s="15">
        <v>18.320000000000007</v>
      </c>
      <c r="I159" s="30">
        <v>89.91</v>
      </c>
      <c r="J159" s="31">
        <f>L159/G159</f>
        <v>6135.7700267947885</v>
      </c>
      <c r="K159" s="31">
        <f>L159/I159</f>
        <v>7385.990323656991</v>
      </c>
      <c r="L159" s="32">
        <v>664074.39</v>
      </c>
      <c r="M159" s="33"/>
      <c r="N159" s="34" t="s">
        <v>23</v>
      </c>
      <c r="O159" s="35" t="s">
        <v>24</v>
      </c>
      <c r="P159" s="1">
        <f>L159*$Q$2</f>
        <v>647605.345128</v>
      </c>
      <c r="Q159" s="1">
        <f>ROUND(P159,2)</f>
        <v>647605.35</v>
      </c>
      <c r="R159" s="41" t="e">
        <v>#N/A</v>
      </c>
      <c r="S159" s="41"/>
      <c r="AA159"/>
    </row>
    <row r="160" spans="1:27" s="1" customFormat="1" ht="19.5" customHeight="1">
      <c r="A160" s="11">
        <v>155</v>
      </c>
      <c r="B160" s="11" t="s">
        <v>21</v>
      </c>
      <c r="C160" s="18">
        <v>3101</v>
      </c>
      <c r="D160" s="12">
        <v>31</v>
      </c>
      <c r="E160" s="16" t="s">
        <v>22</v>
      </c>
      <c r="F160" s="19">
        <v>3</v>
      </c>
      <c r="G160" s="14">
        <v>109.24</v>
      </c>
      <c r="H160" s="15">
        <v>18.489999999999995</v>
      </c>
      <c r="I160" s="30">
        <v>90.75</v>
      </c>
      <c r="J160" s="31">
        <f>L160/G160</f>
        <v>6104.013273526181</v>
      </c>
      <c r="K160" s="31">
        <f>L160/I160</f>
        <v>7347.684958677686</v>
      </c>
      <c r="L160" s="32">
        <v>666802.41</v>
      </c>
      <c r="M160" s="33"/>
      <c r="N160" s="34" t="s">
        <v>23</v>
      </c>
      <c r="O160" s="35" t="s">
        <v>24</v>
      </c>
      <c r="P160" s="1">
        <f>L160*$Q$2</f>
        <v>650265.710232</v>
      </c>
      <c r="Q160" s="1">
        <f>ROUND(P160,2)</f>
        <v>650265.71</v>
      </c>
      <c r="R160" s="41" t="e">
        <v>#N/A</v>
      </c>
      <c r="S160" s="41"/>
      <c r="AA160"/>
    </row>
    <row r="161" spans="1:19" s="1" customFormat="1" ht="19.5" customHeight="1">
      <c r="A161" s="11">
        <v>156</v>
      </c>
      <c r="B161" s="11" t="s">
        <v>21</v>
      </c>
      <c r="C161" s="18">
        <v>3102</v>
      </c>
      <c r="D161" s="12">
        <v>31</v>
      </c>
      <c r="E161" s="16" t="s">
        <v>25</v>
      </c>
      <c r="F161" s="19">
        <v>3</v>
      </c>
      <c r="G161" s="14">
        <v>97.37</v>
      </c>
      <c r="H161" s="15">
        <v>16.480000000000004</v>
      </c>
      <c r="I161" s="30">
        <v>80.89</v>
      </c>
      <c r="J161" s="31">
        <f>L161/G161</f>
        <v>5292.040669610763</v>
      </c>
      <c r="K161" s="31">
        <f>L161/I161</f>
        <v>6370.20645320806</v>
      </c>
      <c r="L161" s="32">
        <v>515286</v>
      </c>
      <c r="M161" s="33"/>
      <c r="N161" s="34" t="s">
        <v>23</v>
      </c>
      <c r="O161" s="35" t="s">
        <v>24</v>
      </c>
      <c r="P161" s="1">
        <f>L161*$Q$2</f>
        <v>502506.90719999996</v>
      </c>
      <c r="Q161" s="1">
        <f>ROUND(P161,2)</f>
        <v>502506.91</v>
      </c>
      <c r="R161" s="41" t="e">
        <v>#N/A</v>
      </c>
      <c r="S161" s="41"/>
    </row>
    <row r="162" spans="1:27" s="1" customFormat="1" ht="19.5" customHeight="1">
      <c r="A162" s="11">
        <v>157</v>
      </c>
      <c r="B162" s="11" t="s">
        <v>21</v>
      </c>
      <c r="C162" s="18">
        <v>3105</v>
      </c>
      <c r="D162" s="12">
        <v>31</v>
      </c>
      <c r="E162" s="16" t="s">
        <v>25</v>
      </c>
      <c r="F162" s="19">
        <v>3</v>
      </c>
      <c r="G162" s="14">
        <v>97.37</v>
      </c>
      <c r="H162" s="15">
        <v>16.480000000000004</v>
      </c>
      <c r="I162" s="30">
        <v>80.89</v>
      </c>
      <c r="J162" s="31">
        <f>L162/G162</f>
        <v>6342.137619389955</v>
      </c>
      <c r="K162" s="31">
        <f>L162/I162</f>
        <v>7634.2432933613545</v>
      </c>
      <c r="L162" s="32">
        <v>617533.94</v>
      </c>
      <c r="M162" s="33"/>
      <c r="N162" s="34" t="s">
        <v>23</v>
      </c>
      <c r="O162" s="35" t="s">
        <v>24</v>
      </c>
      <c r="P162" s="1">
        <f>L162*$Q$2</f>
        <v>602219.0982879999</v>
      </c>
      <c r="Q162" s="1">
        <f>ROUND(P162,2)</f>
        <v>602219.1</v>
      </c>
      <c r="R162" s="41" t="e">
        <v>#N/A</v>
      </c>
      <c r="S162" s="41"/>
      <c r="AA162"/>
    </row>
    <row r="163" spans="1:27" s="1" customFormat="1" ht="19.5" customHeight="1">
      <c r="A163" s="11">
        <v>158</v>
      </c>
      <c r="B163" s="11" t="s">
        <v>21</v>
      </c>
      <c r="C163" s="18">
        <v>3106</v>
      </c>
      <c r="D163" s="12">
        <v>31</v>
      </c>
      <c r="E163" s="16" t="s">
        <v>22</v>
      </c>
      <c r="F163" s="19">
        <v>3</v>
      </c>
      <c r="G163" s="14">
        <v>108.23</v>
      </c>
      <c r="H163" s="15">
        <v>18.320000000000007</v>
      </c>
      <c r="I163" s="30">
        <v>89.91</v>
      </c>
      <c r="J163" s="31">
        <f>L163/G163</f>
        <v>6104.016076873326</v>
      </c>
      <c r="K163" s="31">
        <f>L163/I163</f>
        <v>7347.766210655101</v>
      </c>
      <c r="L163" s="32">
        <v>660637.66</v>
      </c>
      <c r="M163" s="33"/>
      <c r="N163" s="34" t="s">
        <v>23</v>
      </c>
      <c r="O163" s="35" t="s">
        <v>24</v>
      </c>
      <c r="P163" s="1">
        <f>L163*$Q$2</f>
        <v>644253.846032</v>
      </c>
      <c r="Q163" s="1">
        <f>ROUND(P163,2)</f>
        <v>644253.85</v>
      </c>
      <c r="R163" s="41" t="e">
        <v>#N/A</v>
      </c>
      <c r="S163" s="41"/>
      <c r="AA163"/>
    </row>
    <row r="164" spans="1:27" s="1" customFormat="1" ht="19.5" customHeight="1">
      <c r="A164" s="11">
        <v>159</v>
      </c>
      <c r="B164" s="11" t="s">
        <v>21</v>
      </c>
      <c r="C164" s="18">
        <v>3201</v>
      </c>
      <c r="D164" s="12">
        <v>32</v>
      </c>
      <c r="E164" s="16" t="s">
        <v>22</v>
      </c>
      <c r="F164" s="19">
        <v>3</v>
      </c>
      <c r="G164" s="14">
        <v>109.24</v>
      </c>
      <c r="H164" s="15">
        <v>18.489999999999995</v>
      </c>
      <c r="I164" s="30">
        <v>90.75</v>
      </c>
      <c r="J164" s="31">
        <f>L164/G164</f>
        <v>5937.327077993409</v>
      </c>
      <c r="K164" s="31">
        <f>L164/I164</f>
        <v>7147.037024793388</v>
      </c>
      <c r="L164" s="32">
        <v>648593.61</v>
      </c>
      <c r="M164" s="33"/>
      <c r="N164" s="34" t="s">
        <v>23</v>
      </c>
      <c r="O164" s="35" t="s">
        <v>24</v>
      </c>
      <c r="P164" s="1">
        <f>L164*$Q$2</f>
        <v>632508.488472</v>
      </c>
      <c r="Q164" s="1">
        <f>ROUND(P164,2)</f>
        <v>632508.49</v>
      </c>
      <c r="R164" s="41" t="e">
        <v>#N/A</v>
      </c>
      <c r="S164" s="41"/>
      <c r="AA164"/>
    </row>
    <row r="165" spans="1:27" s="1" customFormat="1" ht="19.5" customHeight="1">
      <c r="A165" s="11">
        <v>160</v>
      </c>
      <c r="B165" s="11" t="s">
        <v>21</v>
      </c>
      <c r="C165" s="18">
        <v>3203</v>
      </c>
      <c r="D165" s="12">
        <v>32</v>
      </c>
      <c r="E165" s="16" t="s">
        <v>22</v>
      </c>
      <c r="F165" s="19">
        <v>3</v>
      </c>
      <c r="G165" s="14">
        <v>120.67</v>
      </c>
      <c r="H165" s="15">
        <v>20.42</v>
      </c>
      <c r="I165" s="30">
        <v>100.25</v>
      </c>
      <c r="J165" s="31">
        <f>L165/G165</f>
        <v>6056.388248943399</v>
      </c>
      <c r="K165" s="31">
        <f>L165/I165</f>
        <v>7290.018653366584</v>
      </c>
      <c r="L165" s="32">
        <v>730824.37</v>
      </c>
      <c r="M165" s="33"/>
      <c r="N165" s="34" t="s">
        <v>23</v>
      </c>
      <c r="O165" s="35" t="s">
        <v>24</v>
      </c>
      <c r="P165" s="1">
        <f>L165*$Q$2</f>
        <v>712699.9256239999</v>
      </c>
      <c r="Q165" s="1">
        <f>ROUND(P165,2)</f>
        <v>712699.93</v>
      </c>
      <c r="R165" s="41" t="e">
        <v>#N/A</v>
      </c>
      <c r="S165" s="41"/>
      <c r="AA165"/>
    </row>
    <row r="166" spans="1:27" s="1" customFormat="1" ht="19.5" customHeight="1">
      <c r="A166" s="11">
        <v>161</v>
      </c>
      <c r="B166" s="11" t="s">
        <v>21</v>
      </c>
      <c r="C166" s="18">
        <v>3204</v>
      </c>
      <c r="D166" s="12">
        <v>32</v>
      </c>
      <c r="E166" s="16" t="s">
        <v>22</v>
      </c>
      <c r="F166" s="19">
        <v>3</v>
      </c>
      <c r="G166" s="14">
        <v>120.67</v>
      </c>
      <c r="H166" s="15">
        <v>20.42</v>
      </c>
      <c r="I166" s="30">
        <v>100.25</v>
      </c>
      <c r="J166" s="31">
        <f>L166/G166</f>
        <v>6016.710284246292</v>
      </c>
      <c r="K166" s="31">
        <f>L166/I166</f>
        <v>7242.258653366584</v>
      </c>
      <c r="L166" s="32">
        <v>726036.43</v>
      </c>
      <c r="M166" s="33"/>
      <c r="N166" s="34" t="s">
        <v>23</v>
      </c>
      <c r="O166" s="35" t="s">
        <v>24</v>
      </c>
      <c r="P166" s="1">
        <f>L166*$Q$2</f>
        <v>708030.726536</v>
      </c>
      <c r="Q166" s="1">
        <f>ROUND(P166,2)</f>
        <v>708030.73</v>
      </c>
      <c r="R166" s="41" t="e">
        <v>#N/A</v>
      </c>
      <c r="S166" s="41"/>
      <c r="AA166"/>
    </row>
    <row r="167" spans="1:27" s="1" customFormat="1" ht="19.5" customHeight="1">
      <c r="A167" s="11">
        <v>162</v>
      </c>
      <c r="B167" s="11" t="s">
        <v>21</v>
      </c>
      <c r="C167" s="18">
        <v>3205</v>
      </c>
      <c r="D167" s="12">
        <v>32</v>
      </c>
      <c r="E167" s="16" t="s">
        <v>25</v>
      </c>
      <c r="F167" s="19">
        <v>3</v>
      </c>
      <c r="G167" s="14">
        <v>97.37</v>
      </c>
      <c r="H167" s="15">
        <v>16.480000000000004</v>
      </c>
      <c r="I167" s="30">
        <v>80.89</v>
      </c>
      <c r="J167" s="31">
        <f>L167/G167</f>
        <v>6175.452089966108</v>
      </c>
      <c r="K167" s="31">
        <f>L167/I167</f>
        <v>7433.5983434293485</v>
      </c>
      <c r="L167" s="32">
        <v>601303.77</v>
      </c>
      <c r="M167" s="33"/>
      <c r="N167" s="34" t="s">
        <v>23</v>
      </c>
      <c r="O167" s="35" t="s">
        <v>24</v>
      </c>
      <c r="P167" s="1">
        <f>L167*$Q$2</f>
        <v>586391.436504</v>
      </c>
      <c r="Q167" s="1">
        <f>ROUND(P167,2)</f>
        <v>586391.44</v>
      </c>
      <c r="R167" s="41" t="e">
        <v>#N/A</v>
      </c>
      <c r="S167" s="41"/>
      <c r="AA167"/>
    </row>
    <row r="168" spans="1:27" s="1" customFormat="1" ht="19.5" customHeight="1">
      <c r="A168" s="11">
        <v>163</v>
      </c>
      <c r="B168" s="11" t="s">
        <v>21</v>
      </c>
      <c r="C168" s="18">
        <v>3206</v>
      </c>
      <c r="D168" s="12">
        <v>32</v>
      </c>
      <c r="E168" s="16" t="s">
        <v>22</v>
      </c>
      <c r="F168" s="19">
        <v>3</v>
      </c>
      <c r="G168" s="14">
        <v>108.23</v>
      </c>
      <c r="H168" s="15">
        <v>18.320000000000007</v>
      </c>
      <c r="I168" s="30">
        <v>89.91</v>
      </c>
      <c r="J168" s="31">
        <f>L168/G168</f>
        <v>5937.325787674397</v>
      </c>
      <c r="K168" s="31">
        <f>L168/I168</f>
        <v>7147.111222333445</v>
      </c>
      <c r="L168" s="52">
        <v>642596.77</v>
      </c>
      <c r="M168" s="33"/>
      <c r="N168" s="34" t="s">
        <v>23</v>
      </c>
      <c r="O168" s="35" t="s">
        <v>24</v>
      </c>
      <c r="P168" s="1">
        <f>L168*$Q$2</f>
        <v>626660.370104</v>
      </c>
      <c r="Q168" s="1">
        <f>ROUND(P168,2)</f>
        <v>626660.37</v>
      </c>
      <c r="R168" s="41" t="e">
        <v>#N/A</v>
      </c>
      <c r="S168" s="41"/>
      <c r="AA168"/>
    </row>
    <row r="169" spans="1:27" s="1" customFormat="1" ht="19.5" customHeight="1">
      <c r="A169" s="42" t="s">
        <v>27</v>
      </c>
      <c r="B169" s="42"/>
      <c r="C169" s="42"/>
      <c r="D169" s="42"/>
      <c r="E169" s="42"/>
      <c r="F169" s="43"/>
      <c r="G169" s="31">
        <f>H169+I169</f>
        <v>17541.95999999999</v>
      </c>
      <c r="H169" s="44">
        <f>SUM(H6:H168)</f>
        <v>2968.9400000000014</v>
      </c>
      <c r="I169" s="53">
        <f>SUM(I6:I168)</f>
        <v>14573.019999999986</v>
      </c>
      <c r="J169" s="31">
        <f>L169/G169</f>
        <v>6039.887969759372</v>
      </c>
      <c r="K169" s="31">
        <f>L169/I169</f>
        <v>7270.385491133626</v>
      </c>
      <c r="L169" s="52">
        <f>SUM(L6:L168)</f>
        <v>105951473.17000005</v>
      </c>
      <c r="M169" s="33"/>
      <c r="N169" s="34" t="s">
        <v>23</v>
      </c>
      <c r="O169" s="35"/>
      <c r="P169" s="1">
        <f>SUM(P6:P168)</f>
        <v>103479065.43680955</v>
      </c>
      <c r="Q169" s="1">
        <f>SUM(Q6:Q168)</f>
        <v>103479065.51999998</v>
      </c>
      <c r="R169" s="41" t="e">
        <v>#N/A</v>
      </c>
      <c r="S169" s="41"/>
      <c r="AA169"/>
    </row>
    <row r="170" spans="1:19" s="1" customFormat="1" ht="36" customHeight="1">
      <c r="A170" s="45" t="s">
        <v>28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54"/>
      <c r="M170" s="54"/>
      <c r="N170" s="54"/>
      <c r="O170" s="54"/>
      <c r="P170" s="1">
        <f>P169/G169</f>
        <v>5898.945467713393</v>
      </c>
      <c r="Q170" s="1">
        <f>Q169/G169</f>
        <v>5898.94547245576</v>
      </c>
      <c r="R170" s="41" t="e">
        <v>#N/A</v>
      </c>
      <c r="S170" s="41"/>
    </row>
    <row r="171" spans="1:19" s="1" customFormat="1" ht="67.5" customHeight="1">
      <c r="A171" s="47" t="s">
        <v>29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R171" s="41" t="e">
        <v>#N/A</v>
      </c>
      <c r="S171" s="41"/>
    </row>
    <row r="172" spans="1:19" s="1" customFormat="1" ht="19.5" customHeight="1">
      <c r="A172" s="48" t="s">
        <v>30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55" t="s">
        <v>31</v>
      </c>
      <c r="L172" s="55"/>
      <c r="M172" s="48"/>
      <c r="N172" s="56"/>
      <c r="O172" s="56"/>
      <c r="R172" s="41" t="e">
        <v>#N/A</v>
      </c>
      <c r="S172" s="41"/>
    </row>
    <row r="173" spans="1:19" s="1" customFormat="1" ht="24" customHeight="1">
      <c r="A173" s="48" t="s">
        <v>32</v>
      </c>
      <c r="B173" s="48"/>
      <c r="C173" s="48"/>
      <c r="D173" s="48"/>
      <c r="E173" s="48"/>
      <c r="F173" s="49"/>
      <c r="G173" s="49"/>
      <c r="H173" s="49"/>
      <c r="I173" s="49"/>
      <c r="J173" s="49"/>
      <c r="K173" s="48" t="s">
        <v>33</v>
      </c>
      <c r="L173" s="48"/>
      <c r="M173" s="48"/>
      <c r="N173" s="56"/>
      <c r="O173" s="56"/>
      <c r="R173" s="41" t="e">
        <v>#N/A</v>
      </c>
      <c r="S173" s="41"/>
    </row>
    <row r="174" spans="1:19" s="1" customFormat="1" ht="19.5" customHeight="1">
      <c r="A174" s="48" t="s">
        <v>34</v>
      </c>
      <c r="B174" s="48"/>
      <c r="C174" s="48"/>
      <c r="D174" s="48"/>
      <c r="E174" s="48"/>
      <c r="F174" s="50"/>
      <c r="G174" s="50"/>
      <c r="H174" s="50"/>
      <c r="I174" s="50"/>
      <c r="J174" s="50"/>
      <c r="K174" s="50"/>
      <c r="L174" s="50"/>
      <c r="M174" s="50"/>
      <c r="N174" s="57"/>
      <c r="O174" s="57"/>
      <c r="R174" s="41" t="e">
        <v>#N/A</v>
      </c>
      <c r="S174" s="41"/>
    </row>
    <row r="175" spans="8:19" s="1" customFormat="1" ht="24.75" customHeight="1">
      <c r="H175" s="51"/>
      <c r="I175" s="51"/>
      <c r="J175" s="51"/>
      <c r="K175" s="58"/>
      <c r="L175" s="57"/>
      <c r="M175" s="57"/>
      <c r="N175" s="57"/>
      <c r="O175" s="57"/>
      <c r="R175" s="41" t="e">
        <v>#N/A</v>
      </c>
      <c r="S175" s="41"/>
    </row>
    <row r="176" spans="10:19" s="1" customFormat="1" ht="24.75" customHeight="1">
      <c r="J176" s="1">
        <v>6038.035894351852</v>
      </c>
      <c r="L176" s="57"/>
      <c r="M176" s="57"/>
      <c r="N176" s="57"/>
      <c r="O176" s="57"/>
      <c r="R176" s="41" t="e">
        <v>#N/A</v>
      </c>
      <c r="S176" s="41"/>
    </row>
    <row r="177" spans="12:19" s="1" customFormat="1" ht="24.75" customHeight="1">
      <c r="L177" s="57"/>
      <c r="M177" s="57"/>
      <c r="N177" s="57"/>
      <c r="O177" s="57"/>
      <c r="R177" s="41"/>
      <c r="S177" s="41"/>
    </row>
    <row r="178" spans="12:19" s="1" customFormat="1" ht="24.75" customHeight="1">
      <c r="L178" s="57"/>
      <c r="M178" s="57"/>
      <c r="N178" s="57"/>
      <c r="O178" s="57"/>
      <c r="R178" s="41"/>
      <c r="S178" s="41"/>
    </row>
    <row r="179" spans="12:19" s="1" customFormat="1" ht="24.75" customHeight="1">
      <c r="L179" s="57"/>
      <c r="M179" s="57"/>
      <c r="N179" s="57"/>
      <c r="O179" s="57"/>
      <c r="R179" s="41"/>
      <c r="S179" s="41"/>
    </row>
    <row r="180" spans="12:19" s="1" customFormat="1" ht="24.75" customHeight="1">
      <c r="L180" s="57"/>
      <c r="M180" s="57"/>
      <c r="N180" s="57"/>
      <c r="O180" s="57"/>
      <c r="R180" s="41"/>
      <c r="S180" s="41"/>
    </row>
    <row r="181" spans="12:19" s="1" customFormat="1" ht="24.75" customHeight="1">
      <c r="L181" s="57"/>
      <c r="M181" s="57"/>
      <c r="N181" s="57"/>
      <c r="O181" s="57"/>
      <c r="R181" s="41"/>
      <c r="S181" s="41"/>
    </row>
    <row r="182" spans="12:19" s="1" customFormat="1" ht="24.75" customHeight="1">
      <c r="L182" s="57"/>
      <c r="M182" s="57"/>
      <c r="N182" s="57"/>
      <c r="O182" s="57"/>
      <c r="R182" s="41"/>
      <c r="S182" s="41"/>
    </row>
    <row r="183" spans="12:19" s="1" customFormat="1" ht="30.75" customHeight="1">
      <c r="L183" s="57"/>
      <c r="M183" s="57"/>
      <c r="N183" s="57"/>
      <c r="O183" s="57"/>
      <c r="R183" s="41"/>
      <c r="S183" s="41"/>
    </row>
    <row r="184" ht="42" customHeight="1"/>
    <row r="185" ht="51.75" customHeight="1"/>
    <row r="186" ht="27" customHeight="1"/>
    <row r="187" ht="25.5" customHeight="1"/>
  </sheetData>
  <sheetProtection/>
  <mergeCells count="25">
    <mergeCell ref="A1:B1"/>
    <mergeCell ref="A2:O2"/>
    <mergeCell ref="A169:F169"/>
    <mergeCell ref="A170:O170"/>
    <mergeCell ref="A171:O171"/>
    <mergeCell ref="A172:E172"/>
    <mergeCell ref="K172:L172"/>
    <mergeCell ref="A173:E173"/>
    <mergeCell ref="K173:M173"/>
    <mergeCell ref="A174:E17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4409448818898" right="0.31496062992125984" top="0.4724409448818898" bottom="0.4724409448818898" header="0.1968503937007874" footer="0.1968503937007874"/>
  <pageSetup fitToHeight="0" fitToWidth="1" horizontalDpi="600" verticalDpi="600" orientation="landscape" paperSize="9" scale="71"/>
  <rowBreaks count="1" manualBreakCount="1">
    <brk id="1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HUAWEI</cp:lastModifiedBy>
  <cp:lastPrinted>2019-04-12T00:41:19Z</cp:lastPrinted>
  <dcterms:created xsi:type="dcterms:W3CDTF">2011-04-26T02:07:47Z</dcterms:created>
  <dcterms:modified xsi:type="dcterms:W3CDTF">2021-02-18T08:38:36Z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