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840" windowHeight="9810" activeTab="0"/>
  </bookViews>
  <sheets>
    <sheet name="附件2" sheetId="1" r:id="rId1"/>
  </sheets>
  <definedNames>
    <definedName name="_xlnm._FilterDatabase" localSheetId="0" hidden="1">'附件2'!$A$5:$S$5</definedName>
    <definedName name="_xlnm.Print_Titles" localSheetId="0">'附件2'!$1:$5</definedName>
  </definedNames>
  <calcPr fullCalcOnLoad="1"/>
</workbook>
</file>

<file path=xl/sharedStrings.xml><?xml version="1.0" encoding="utf-8"?>
<sst xmlns="http://schemas.openxmlformats.org/spreadsheetml/2006/main" count="76" uniqueCount="30">
  <si>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</si>
  <si>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</si>
  <si>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</si>
  <si>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</si>
  <si>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</si>
  <si>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</si>
  <si>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</si>
  <si>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</si>
  <si>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</si>
  <si>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</si>
  <si>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</si>
  <si>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</si>
  <si>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</si>
  <si>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</si>
  <si>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</si>
  <si>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</si>
  <si>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</si>
  <si>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</si>
  <si>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</si>
  <si>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未售</t>
  </si>
  <si>
    <t>四房二厅</t>
  </si>
  <si>
    <t>本楼栋总面积/均价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</si>
  <si>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</si>
  <si>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</si>
  <si>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</si>
  <si>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</si>
  <si>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</si>
  <si>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</si>
  <si>
    <t>海伦源筑花园20、21、22#楼</t>
  </si>
  <si>
    <r>
      <t xml:space="preserve">   本批销售住宅共24套，销售住宅总建筑面积：2954.59</t>
    </r>
    <r>
      <rPr>
        <sz val="12"/>
        <rFont val="宋体"/>
        <family val="0"/>
      </rPr>
      <t>㎡，套内面积：2409.9㎡，分摊面积：</t>
    </r>
    <r>
      <rPr>
        <sz val="12"/>
        <rFont val="宋体"/>
        <family val="0"/>
      </rPr>
      <t>544.69</t>
    </r>
    <r>
      <rPr>
        <sz val="12"/>
        <rFont val="宋体"/>
        <family val="0"/>
      </rPr>
      <t>㎡，销售均价：8216.63元/㎡（建筑面积）、10073.76元/㎡（套内建筑面积）。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</si>
</sst>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_ "/>
    <numFmt numFmtId="179" formatCode="0.0000_ "/>
    <numFmt numFmtId="180" formatCode="0.0000_);[Red]\(0.0000\)"/>
    <numFmt numFmtId="181" formatCode="0.00_);[Red]\(0.00\)"/>
    <numFmt numFmtId="182" formatCode="0.0"/>
    <numFmt numFmtId="183" formatCode="0.000"/>
    <numFmt numFmtId="184" formatCode="0.0000"/>
    <numFmt numFmtId="185" formatCode="0.00000"/>
    <numFmt numFmtId="186" formatCode="0.000000"/>
    <numFmt numFmtId="187" formatCode="0.0000000"/>
    <numFmt numFmtId="188" formatCode="0.00000000"/>
    <numFmt numFmtId="189" formatCode="0.000000000"/>
    <numFmt numFmtId="190" formatCode="0.0000000000"/>
  </numFmts>
  <fonts count="33">
    <font>
      <sz val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3" borderId="0" applyNumberFormat="0" applyBorder="0" applyAlignment="0" applyProtection="0"/>
    <xf numFmtId="0" fontId="4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" fillId="30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4" borderId="5" applyNumberFormat="0" applyAlignment="0" applyProtection="0"/>
    <xf numFmtId="0" fontId="13" fillId="31" borderId="6" applyNumberFormat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17" fillId="15" borderId="0" applyNumberFormat="0" applyBorder="0" applyAlignment="0" applyProtection="0"/>
    <xf numFmtId="0" fontId="11" fillId="14" borderId="8" applyNumberFormat="0" applyAlignment="0" applyProtection="0"/>
    <xf numFmtId="0" fontId="1" fillId="13" borderId="5" applyNumberFormat="0" applyAlignment="0" applyProtection="0"/>
    <xf numFmtId="0" fontId="19" fillId="0" borderId="0" applyNumberFormat="0" applyFill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0" fillId="3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76" fontId="24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176" fontId="24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177" fontId="22" fillId="0" borderId="0" xfId="0" applyNumberFormat="1" applyFont="1" applyFill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Fill="1" applyAlignment="1">
      <alignment vertical="center" wrapText="1"/>
    </xf>
    <xf numFmtId="177" fontId="2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6" fontId="24" fillId="0" borderId="11" xfId="0" applyNumberFormat="1" applyFont="1" applyBorder="1" applyAlignment="1">
      <alignment horizontal="center" vertical="center" wrapText="1"/>
    </xf>
    <xf numFmtId="177" fontId="22" fillId="0" borderId="0" xfId="0" applyNumberFormat="1" applyFont="1" applyAlignment="1">
      <alignment horizontal="left" vertical="center" wrapText="1"/>
    </xf>
    <xf numFmtId="177" fontId="22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77" fontId="0" fillId="0" borderId="0" xfId="0" applyNumberFormat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176" fontId="24" fillId="43" borderId="10" xfId="0" applyNumberFormat="1" applyFont="1" applyFill="1" applyBorder="1" applyAlignment="1">
      <alignment horizontal="center" vertical="center" wrapText="1"/>
    </xf>
    <xf numFmtId="176" fontId="28" fillId="43" borderId="10" xfId="0" applyNumberFormat="1" applyFont="1" applyFill="1" applyBorder="1" applyAlignment="1">
      <alignment horizontal="center" vertical="center"/>
    </xf>
    <xf numFmtId="181" fontId="24" fillId="0" borderId="10" xfId="0" applyNumberFormat="1" applyFont="1" applyBorder="1" applyAlignment="1">
      <alignment horizontal="center" vertical="center" wrapText="1"/>
    </xf>
    <xf numFmtId="181" fontId="24" fillId="0" borderId="11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76" fontId="28" fillId="0" borderId="10" xfId="0" applyNumberFormat="1" applyFont="1" applyFill="1" applyBorder="1" applyAlignment="1">
      <alignment horizontal="center" vertical="center"/>
    </xf>
    <xf numFmtId="181" fontId="24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43" fontId="0" fillId="0" borderId="0" xfId="0" applyNumberForma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6" fillId="0" borderId="17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PageLayoutView="0" workbookViewId="0" topLeftCell="A1">
      <selection activeCell="K24" sqref="K24"/>
    </sheetView>
  </sheetViews>
  <sheetFormatPr defaultColWidth="9.00390625" defaultRowHeight="14.25"/>
  <cols>
    <col min="1" max="1" width="3.875" style="0" customWidth="1"/>
    <col min="2" max="2" width="7.50390625" style="0" customWidth="1"/>
    <col min="3" max="3" width="7.875" style="0" customWidth="1"/>
    <col min="4" max="4" width="6.375" style="0" customWidth="1"/>
    <col min="5" max="5" width="9.125" style="0" customWidth="1"/>
    <col min="6" max="6" width="6.125" style="0" customWidth="1"/>
    <col min="7" max="7" width="9.625" style="2" customWidth="1"/>
    <col min="8" max="8" width="9.50390625" style="2" bestFit="1" customWidth="1"/>
    <col min="9" max="9" width="9.625" style="2" customWidth="1"/>
    <col min="10" max="10" width="10.625" style="0" customWidth="1"/>
    <col min="11" max="11" width="11.125" style="0" customWidth="1"/>
    <col min="12" max="12" width="12.125" style="0" customWidth="1"/>
    <col min="13" max="13" width="10.25390625" style="0" customWidth="1"/>
    <col min="14" max="14" width="8.75390625" style="0" customWidth="1"/>
    <col min="15" max="15" width="8.125" style="0" customWidth="1"/>
    <col min="17" max="17" width="11.625" style="0" bestFit="1" customWidth="1"/>
  </cols>
  <sheetData>
    <row r="1" spans="1:2" ht="18" customHeight="1">
      <c r="A1" s="44" t="s">
        <v>0</v>
      </c>
      <c r="B1" s="44"/>
    </row>
    <row r="2" spans="1:15" ht="26.25" customHeight="1">
      <c r="A2" s="45" t="s">
        <v>1</v>
      </c>
      <c r="B2" s="45"/>
      <c r="C2" s="45"/>
      <c r="D2" s="45"/>
      <c r="E2" s="45"/>
      <c r="F2" s="45"/>
      <c r="G2" s="46"/>
      <c r="H2" s="46"/>
      <c r="I2" s="46"/>
      <c r="J2" s="45"/>
      <c r="K2" s="45"/>
      <c r="L2" s="45"/>
      <c r="M2" s="45"/>
      <c r="N2" s="45"/>
      <c r="O2" s="45"/>
    </row>
    <row r="3" spans="1:15" ht="27" customHeight="1">
      <c r="A3" s="3" t="s">
        <v>2</v>
      </c>
      <c r="B3" s="3"/>
      <c r="C3" s="3"/>
      <c r="D3" s="3"/>
      <c r="E3" s="3"/>
      <c r="F3" s="3"/>
      <c r="G3" s="4"/>
      <c r="H3" s="4"/>
      <c r="I3" s="4" t="s">
        <v>3</v>
      </c>
      <c r="K3" s="4" t="s">
        <v>28</v>
      </c>
      <c r="M3" s="8"/>
      <c r="N3" s="9"/>
      <c r="O3" s="9"/>
    </row>
    <row r="4" spans="1:15" ht="30" customHeight="1">
      <c r="A4" s="42" t="s">
        <v>4</v>
      </c>
      <c r="B4" s="39" t="s">
        <v>5</v>
      </c>
      <c r="C4" s="39" t="s">
        <v>6</v>
      </c>
      <c r="D4" s="39" t="s">
        <v>7</v>
      </c>
      <c r="E4" s="39" t="s">
        <v>8</v>
      </c>
      <c r="F4" s="39" t="s">
        <v>9</v>
      </c>
      <c r="G4" s="56" t="s">
        <v>10</v>
      </c>
      <c r="H4" s="56" t="s">
        <v>11</v>
      </c>
      <c r="I4" s="57" t="s">
        <v>12</v>
      </c>
      <c r="J4" s="39" t="s">
        <v>13</v>
      </c>
      <c r="K4" s="39" t="s">
        <v>14</v>
      </c>
      <c r="L4" s="40" t="s">
        <v>15</v>
      </c>
      <c r="M4" s="40" t="s">
        <v>16</v>
      </c>
      <c r="N4" s="39" t="s">
        <v>17</v>
      </c>
      <c r="O4" s="42" t="s">
        <v>18</v>
      </c>
    </row>
    <row r="5" spans="1:15" ht="14.25">
      <c r="A5" s="42"/>
      <c r="B5" s="39"/>
      <c r="C5" s="39"/>
      <c r="D5" s="39"/>
      <c r="E5" s="39"/>
      <c r="F5" s="39"/>
      <c r="G5" s="56"/>
      <c r="H5" s="56"/>
      <c r="I5" s="58"/>
      <c r="J5" s="39"/>
      <c r="K5" s="39"/>
      <c r="L5" s="41"/>
      <c r="M5" s="41"/>
      <c r="N5" s="39"/>
      <c r="O5" s="42"/>
    </row>
    <row r="6" spans="1:19" s="1" customFormat="1" ht="24.75" customHeight="1">
      <c r="A6" s="5">
        <v>1</v>
      </c>
      <c r="B6" s="5">
        <v>22</v>
      </c>
      <c r="C6" s="5">
        <v>101</v>
      </c>
      <c r="D6" s="5">
        <v>1</v>
      </c>
      <c r="E6" s="6" t="s">
        <v>20</v>
      </c>
      <c r="F6" s="5">
        <v>3</v>
      </c>
      <c r="G6" s="27">
        <v>123.1079</v>
      </c>
      <c r="H6" s="28">
        <f>G6-I6</f>
        <v>22.695400000000006</v>
      </c>
      <c r="I6" s="28">
        <v>100.4125</v>
      </c>
      <c r="J6" s="29">
        <f aca="true" t="shared" si="0" ref="J6:J29">L6/G6</f>
        <v>8096.1994857086065</v>
      </c>
      <c r="K6" s="29">
        <f aca="true" t="shared" si="1" ref="K6:K29">L6/I6</f>
        <v>9926.11593842068</v>
      </c>
      <c r="L6" s="29">
        <v>996706.1166666666</v>
      </c>
      <c r="M6" s="10"/>
      <c r="N6" s="11" t="s">
        <v>19</v>
      </c>
      <c r="O6" s="11"/>
      <c r="P6" s="12"/>
      <c r="Q6" s="12"/>
      <c r="S6" s="12"/>
    </row>
    <row r="7" spans="1:19" s="1" customFormat="1" ht="24.75" customHeight="1">
      <c r="A7" s="5">
        <v>2</v>
      </c>
      <c r="B7" s="5">
        <v>22</v>
      </c>
      <c r="C7" s="5">
        <v>201</v>
      </c>
      <c r="D7" s="5">
        <v>2</v>
      </c>
      <c r="E7" s="6" t="s">
        <v>20</v>
      </c>
      <c r="F7" s="5">
        <v>3</v>
      </c>
      <c r="G7" s="27">
        <v>123.1079</v>
      </c>
      <c r="H7" s="28">
        <f aca="true" t="shared" si="2" ref="H7:H29">G7-I7</f>
        <v>22.695400000000006</v>
      </c>
      <c r="I7" s="28">
        <v>100.4125</v>
      </c>
      <c r="J7" s="29">
        <f t="shared" si="0"/>
        <v>8303.602561556803</v>
      </c>
      <c r="K7" s="29">
        <f t="shared" si="1"/>
        <v>10180.396601895969</v>
      </c>
      <c r="L7" s="29">
        <v>1022239.0737878788</v>
      </c>
      <c r="M7" s="10"/>
      <c r="N7" s="11" t="s">
        <v>19</v>
      </c>
      <c r="O7" s="11"/>
      <c r="P7" s="12"/>
      <c r="Q7" s="12"/>
      <c r="S7" s="12"/>
    </row>
    <row r="8" spans="1:19" s="1" customFormat="1" ht="24.75" customHeight="1">
      <c r="A8" s="5">
        <v>3</v>
      </c>
      <c r="B8" s="5">
        <v>22</v>
      </c>
      <c r="C8" s="5">
        <v>301</v>
      </c>
      <c r="D8" s="5">
        <v>3</v>
      </c>
      <c r="E8" s="6" t="s">
        <v>20</v>
      </c>
      <c r="F8" s="5">
        <v>3</v>
      </c>
      <c r="G8" s="27">
        <v>123.1079</v>
      </c>
      <c r="H8" s="28">
        <f t="shared" si="2"/>
        <v>22.695400000000006</v>
      </c>
      <c r="I8" s="28">
        <v>100.4125</v>
      </c>
      <c r="J8" s="29">
        <f t="shared" si="0"/>
        <v>8407.30039307474</v>
      </c>
      <c r="K8" s="29">
        <f t="shared" si="1"/>
        <v>10307.532389499374</v>
      </c>
      <c r="L8" s="29">
        <v>1035005.0960606058</v>
      </c>
      <c r="M8" s="10"/>
      <c r="N8" s="11" t="s">
        <v>19</v>
      </c>
      <c r="O8" s="11"/>
      <c r="P8" s="12"/>
      <c r="Q8" s="12"/>
      <c r="S8" s="12"/>
    </row>
    <row r="9" spans="1:19" s="1" customFormat="1" ht="24.75" customHeight="1">
      <c r="A9" s="5">
        <v>4</v>
      </c>
      <c r="B9" s="5">
        <v>22</v>
      </c>
      <c r="C9" s="5">
        <v>801</v>
      </c>
      <c r="D9" s="5">
        <v>8</v>
      </c>
      <c r="E9" s="6" t="s">
        <v>20</v>
      </c>
      <c r="F9" s="5">
        <v>3</v>
      </c>
      <c r="G9" s="27">
        <v>123.1079</v>
      </c>
      <c r="H9" s="28">
        <f t="shared" si="2"/>
        <v>22.695400000000006</v>
      </c>
      <c r="I9" s="28">
        <v>100.4125</v>
      </c>
      <c r="J9" s="29">
        <f t="shared" si="0"/>
        <v>8554.217635695684</v>
      </c>
      <c r="K9" s="29">
        <f t="shared" si="1"/>
        <v>10487.656111275597</v>
      </c>
      <c r="L9" s="29">
        <v>1053091.7692734608</v>
      </c>
      <c r="M9" s="10"/>
      <c r="N9" s="11" t="s">
        <v>19</v>
      </c>
      <c r="O9" s="11"/>
      <c r="P9" s="12"/>
      <c r="Q9" s="12"/>
      <c r="S9" s="12"/>
    </row>
    <row r="10" spans="1:19" s="1" customFormat="1" ht="24.75" customHeight="1">
      <c r="A10" s="5">
        <v>5</v>
      </c>
      <c r="B10" s="5">
        <v>22</v>
      </c>
      <c r="C10" s="5">
        <v>102</v>
      </c>
      <c r="D10" s="5">
        <v>1</v>
      </c>
      <c r="E10" s="6" t="s">
        <v>20</v>
      </c>
      <c r="F10" s="5">
        <v>3</v>
      </c>
      <c r="G10" s="27">
        <v>123.1079</v>
      </c>
      <c r="H10" s="28">
        <f t="shared" si="2"/>
        <v>22.695400000000006</v>
      </c>
      <c r="I10" s="28">
        <v>100.4125</v>
      </c>
      <c r="J10" s="29">
        <f t="shared" si="0"/>
        <v>7844.572057779289</v>
      </c>
      <c r="K10" s="29">
        <f t="shared" si="1"/>
        <v>9617.615261365736</v>
      </c>
      <c r="L10" s="29">
        <v>965728.7924318869</v>
      </c>
      <c r="M10" s="10"/>
      <c r="N10" s="11" t="s">
        <v>19</v>
      </c>
      <c r="O10" s="11"/>
      <c r="P10" s="12"/>
      <c r="Q10" s="12"/>
      <c r="S10" s="12"/>
    </row>
    <row r="11" spans="1:19" s="1" customFormat="1" ht="24.75" customHeight="1">
      <c r="A11" s="5">
        <v>6</v>
      </c>
      <c r="B11" s="5">
        <v>22</v>
      </c>
      <c r="C11" s="5">
        <v>202</v>
      </c>
      <c r="D11" s="5">
        <v>2</v>
      </c>
      <c r="E11" s="6" t="s">
        <v>20</v>
      </c>
      <c r="F11" s="5">
        <v>3</v>
      </c>
      <c r="G11" s="27">
        <v>123.1079</v>
      </c>
      <c r="H11" s="28">
        <f t="shared" si="2"/>
        <v>22.695400000000006</v>
      </c>
      <c r="I11" s="28">
        <v>100.4125</v>
      </c>
      <c r="J11" s="29">
        <f t="shared" si="0"/>
        <v>8051.773252303919</v>
      </c>
      <c r="K11" s="29">
        <f t="shared" si="1"/>
        <v>9871.64841396545</v>
      </c>
      <c r="L11" s="29">
        <v>991236.8963673057</v>
      </c>
      <c r="M11" s="10"/>
      <c r="N11" s="11" t="s">
        <v>19</v>
      </c>
      <c r="O11" s="11"/>
      <c r="P11" s="12"/>
      <c r="Q11" s="12"/>
      <c r="S11" s="12"/>
    </row>
    <row r="12" spans="1:19" s="1" customFormat="1" ht="24.75" customHeight="1">
      <c r="A12" s="5">
        <v>7</v>
      </c>
      <c r="B12" s="5">
        <v>22</v>
      </c>
      <c r="C12" s="5">
        <v>302</v>
      </c>
      <c r="D12" s="5">
        <v>3</v>
      </c>
      <c r="E12" s="6" t="s">
        <v>20</v>
      </c>
      <c r="F12" s="5">
        <v>3</v>
      </c>
      <c r="G12" s="27">
        <v>123.1079</v>
      </c>
      <c r="H12" s="28">
        <f t="shared" si="2"/>
        <v>22.695400000000006</v>
      </c>
      <c r="I12" s="28">
        <v>100.4125</v>
      </c>
      <c r="J12" s="29">
        <f t="shared" si="0"/>
        <v>8155.3664442340505</v>
      </c>
      <c r="K12" s="29">
        <f t="shared" si="1"/>
        <v>9998.655911167645</v>
      </c>
      <c r="L12" s="29">
        <v>1003990.0366801211</v>
      </c>
      <c r="M12" s="10"/>
      <c r="N12" s="11" t="s">
        <v>19</v>
      </c>
      <c r="O12" s="11"/>
      <c r="P12" s="12"/>
      <c r="Q12" s="12"/>
      <c r="S12" s="12"/>
    </row>
    <row r="13" spans="1:19" s="1" customFormat="1" ht="24.75" customHeight="1">
      <c r="A13" s="5">
        <v>8</v>
      </c>
      <c r="B13" s="5">
        <v>22</v>
      </c>
      <c r="C13" s="5">
        <v>802</v>
      </c>
      <c r="D13" s="5">
        <v>8</v>
      </c>
      <c r="E13" s="6" t="s">
        <v>20</v>
      </c>
      <c r="F13" s="5">
        <v>3</v>
      </c>
      <c r="G13" s="27">
        <v>123.1079</v>
      </c>
      <c r="H13" s="28">
        <f t="shared" si="2"/>
        <v>22.695400000000006</v>
      </c>
      <c r="I13" s="28">
        <v>100.4125</v>
      </c>
      <c r="J13" s="29">
        <f t="shared" si="0"/>
        <v>8310.767340127522</v>
      </c>
      <c r="K13" s="29">
        <f t="shared" si="1"/>
        <v>10189.18077561743</v>
      </c>
      <c r="L13" s="29">
        <v>1023121.1146316851</v>
      </c>
      <c r="M13" s="10"/>
      <c r="N13" s="11" t="s">
        <v>19</v>
      </c>
      <c r="O13" s="11"/>
      <c r="P13" s="12"/>
      <c r="Q13" s="12"/>
      <c r="S13" s="12"/>
    </row>
    <row r="14" spans="1:19" s="1" customFormat="1" ht="24.75" customHeight="1">
      <c r="A14" s="5">
        <v>9</v>
      </c>
      <c r="B14" s="5">
        <v>21</v>
      </c>
      <c r="C14" s="5">
        <v>103</v>
      </c>
      <c r="D14" s="5">
        <v>1</v>
      </c>
      <c r="E14" s="6" t="s">
        <v>20</v>
      </c>
      <c r="F14" s="5">
        <v>3</v>
      </c>
      <c r="G14" s="27">
        <v>123.1079</v>
      </c>
      <c r="H14" s="28">
        <f t="shared" si="2"/>
        <v>22.695400000000006</v>
      </c>
      <c r="I14" s="28">
        <v>100.4125</v>
      </c>
      <c r="J14" s="29">
        <f t="shared" si="0"/>
        <v>7844.572057779289</v>
      </c>
      <c r="K14" s="29">
        <f t="shared" si="1"/>
        <v>9617.615261365736</v>
      </c>
      <c r="L14" s="29">
        <v>965728.7924318869</v>
      </c>
      <c r="M14" s="10"/>
      <c r="N14" s="11" t="s">
        <v>19</v>
      </c>
      <c r="O14" s="11"/>
      <c r="P14" s="12"/>
      <c r="Q14" s="12"/>
      <c r="S14" s="12"/>
    </row>
    <row r="15" spans="1:19" s="1" customFormat="1" ht="24.75" customHeight="1">
      <c r="A15" s="5">
        <v>10</v>
      </c>
      <c r="B15" s="5">
        <v>21</v>
      </c>
      <c r="C15" s="5">
        <v>203</v>
      </c>
      <c r="D15" s="5">
        <v>2</v>
      </c>
      <c r="E15" s="6" t="s">
        <v>20</v>
      </c>
      <c r="F15" s="5">
        <v>3</v>
      </c>
      <c r="G15" s="27">
        <v>123.1079</v>
      </c>
      <c r="H15" s="28">
        <f t="shared" si="2"/>
        <v>22.695400000000006</v>
      </c>
      <c r="I15" s="28">
        <v>100.4125</v>
      </c>
      <c r="J15" s="29">
        <f t="shared" si="0"/>
        <v>8051.773252303919</v>
      </c>
      <c r="K15" s="29">
        <f t="shared" si="1"/>
        <v>9871.64841396545</v>
      </c>
      <c r="L15" s="29">
        <v>991236.8963673057</v>
      </c>
      <c r="M15" s="10"/>
      <c r="N15" s="11" t="s">
        <v>19</v>
      </c>
      <c r="O15" s="11"/>
      <c r="P15" s="12"/>
      <c r="Q15" s="12"/>
      <c r="S15" s="12"/>
    </row>
    <row r="16" spans="1:19" s="1" customFormat="1" ht="24.75" customHeight="1">
      <c r="A16" s="5">
        <v>11</v>
      </c>
      <c r="B16" s="5">
        <v>21</v>
      </c>
      <c r="C16" s="5">
        <v>503</v>
      </c>
      <c r="D16" s="5">
        <v>5</v>
      </c>
      <c r="E16" s="6" t="s">
        <v>20</v>
      </c>
      <c r="F16" s="5">
        <v>3</v>
      </c>
      <c r="G16" s="27">
        <v>123.1079</v>
      </c>
      <c r="H16" s="28">
        <f t="shared" si="2"/>
        <v>22.695400000000006</v>
      </c>
      <c r="I16" s="28">
        <v>100.4125</v>
      </c>
      <c r="J16" s="29">
        <f t="shared" si="0"/>
        <v>8310.767340127522</v>
      </c>
      <c r="K16" s="29">
        <f t="shared" si="1"/>
        <v>10189.18077561743</v>
      </c>
      <c r="L16" s="29">
        <v>1023121.1146316851</v>
      </c>
      <c r="M16" s="10"/>
      <c r="N16" s="11" t="s">
        <v>19</v>
      </c>
      <c r="O16" s="11"/>
      <c r="P16" s="12"/>
      <c r="Q16" s="12"/>
      <c r="S16" s="12"/>
    </row>
    <row r="17" spans="1:19" s="1" customFormat="1" ht="24.75" customHeight="1">
      <c r="A17" s="5">
        <v>12</v>
      </c>
      <c r="B17" s="5">
        <v>21</v>
      </c>
      <c r="C17" s="5">
        <v>803</v>
      </c>
      <c r="D17" s="5">
        <v>8</v>
      </c>
      <c r="E17" s="6" t="s">
        <v>20</v>
      </c>
      <c r="F17" s="5">
        <v>3</v>
      </c>
      <c r="G17" s="27">
        <v>123.1079</v>
      </c>
      <c r="H17" s="28">
        <f t="shared" si="2"/>
        <v>22.695400000000006</v>
      </c>
      <c r="I17" s="28">
        <v>100.4125</v>
      </c>
      <c r="J17" s="29">
        <f t="shared" si="0"/>
        <v>8310.767340127522</v>
      </c>
      <c r="K17" s="29">
        <f t="shared" si="1"/>
        <v>10189.18077561743</v>
      </c>
      <c r="L17" s="29">
        <v>1023121.1146316851</v>
      </c>
      <c r="M17" s="10"/>
      <c r="N17" s="11" t="s">
        <v>19</v>
      </c>
      <c r="O17" s="11"/>
      <c r="P17" s="12"/>
      <c r="Q17" s="12"/>
      <c r="S17" s="12"/>
    </row>
    <row r="18" spans="1:19" s="1" customFormat="1" ht="24.75" customHeight="1">
      <c r="A18" s="5">
        <v>13</v>
      </c>
      <c r="B18" s="5">
        <v>21</v>
      </c>
      <c r="C18" s="5">
        <v>104</v>
      </c>
      <c r="D18" s="5">
        <v>1</v>
      </c>
      <c r="E18" s="6" t="s">
        <v>20</v>
      </c>
      <c r="F18" s="5">
        <v>3</v>
      </c>
      <c r="G18" s="27">
        <v>123.1079</v>
      </c>
      <c r="H18" s="28">
        <f t="shared" si="2"/>
        <v>22.695400000000006</v>
      </c>
      <c r="I18" s="28">
        <v>100.4125</v>
      </c>
      <c r="J18" s="29">
        <f t="shared" si="0"/>
        <v>7844.572057779289</v>
      </c>
      <c r="K18" s="29">
        <f t="shared" si="1"/>
        <v>9617.615261365736</v>
      </c>
      <c r="L18" s="29">
        <v>965728.7924318869</v>
      </c>
      <c r="M18" s="10"/>
      <c r="N18" s="11" t="s">
        <v>19</v>
      </c>
      <c r="O18" s="11"/>
      <c r="P18" s="12"/>
      <c r="Q18" s="12"/>
      <c r="S18" s="12"/>
    </row>
    <row r="19" spans="1:19" s="1" customFormat="1" ht="24.75" customHeight="1">
      <c r="A19" s="5">
        <v>14</v>
      </c>
      <c r="B19" s="5">
        <v>21</v>
      </c>
      <c r="C19" s="5">
        <v>204</v>
      </c>
      <c r="D19" s="5">
        <v>2</v>
      </c>
      <c r="E19" s="6" t="s">
        <v>20</v>
      </c>
      <c r="F19" s="5">
        <v>3</v>
      </c>
      <c r="G19" s="27">
        <v>123.1079</v>
      </c>
      <c r="H19" s="28">
        <f t="shared" si="2"/>
        <v>22.695400000000006</v>
      </c>
      <c r="I19" s="28">
        <v>100.4125</v>
      </c>
      <c r="J19" s="29">
        <f t="shared" si="0"/>
        <v>8051.773252303919</v>
      </c>
      <c r="K19" s="29">
        <f t="shared" si="1"/>
        <v>9871.64841396545</v>
      </c>
      <c r="L19" s="29">
        <v>991236.8963673057</v>
      </c>
      <c r="M19" s="10"/>
      <c r="N19" s="11" t="s">
        <v>19</v>
      </c>
      <c r="O19" s="11"/>
      <c r="P19" s="12"/>
      <c r="Q19" s="12"/>
      <c r="S19" s="12"/>
    </row>
    <row r="20" spans="1:19" s="1" customFormat="1" ht="24.75" customHeight="1">
      <c r="A20" s="5">
        <v>15</v>
      </c>
      <c r="B20" s="5">
        <v>21</v>
      </c>
      <c r="C20" s="5">
        <v>704</v>
      </c>
      <c r="D20" s="5">
        <v>7</v>
      </c>
      <c r="E20" s="6" t="s">
        <v>20</v>
      </c>
      <c r="F20" s="5">
        <v>3</v>
      </c>
      <c r="G20" s="27">
        <v>123.1079</v>
      </c>
      <c r="H20" s="28">
        <f t="shared" si="2"/>
        <v>22.695400000000006</v>
      </c>
      <c r="I20" s="28">
        <v>100.4125</v>
      </c>
      <c r="J20" s="29">
        <f t="shared" si="0"/>
        <v>8414.360532057653</v>
      </c>
      <c r="K20" s="29">
        <f t="shared" si="1"/>
        <v>10316.188272819625</v>
      </c>
      <c r="L20" s="29">
        <v>1035874.2549445005</v>
      </c>
      <c r="M20" s="10"/>
      <c r="N20" s="11" t="s">
        <v>19</v>
      </c>
      <c r="O20" s="11"/>
      <c r="P20" s="12"/>
      <c r="Q20" s="12"/>
      <c r="S20" s="12"/>
    </row>
    <row r="21" spans="1:19" s="1" customFormat="1" ht="24.75" customHeight="1">
      <c r="A21" s="5">
        <v>16</v>
      </c>
      <c r="B21" s="5">
        <v>21</v>
      </c>
      <c r="C21" s="5">
        <v>804</v>
      </c>
      <c r="D21" s="5">
        <v>8</v>
      </c>
      <c r="E21" s="6" t="s">
        <v>20</v>
      </c>
      <c r="F21" s="5">
        <v>3</v>
      </c>
      <c r="G21" s="27">
        <v>123.1079</v>
      </c>
      <c r="H21" s="28">
        <f t="shared" si="2"/>
        <v>22.695400000000006</v>
      </c>
      <c r="I21" s="28">
        <v>100.4125</v>
      </c>
      <c r="J21" s="29">
        <f t="shared" si="0"/>
        <v>8310.767340127522</v>
      </c>
      <c r="K21" s="29">
        <f t="shared" si="1"/>
        <v>10189.18077561743</v>
      </c>
      <c r="L21" s="29">
        <v>1023121.1146316851</v>
      </c>
      <c r="M21" s="10"/>
      <c r="N21" s="11" t="s">
        <v>19</v>
      </c>
      <c r="O21" s="11"/>
      <c r="P21" s="12"/>
      <c r="Q21" s="12"/>
      <c r="S21" s="12"/>
    </row>
    <row r="22" spans="1:19" s="1" customFormat="1" ht="24.75" customHeight="1">
      <c r="A22" s="5">
        <v>17</v>
      </c>
      <c r="B22" s="5">
        <v>20</v>
      </c>
      <c r="C22" s="5">
        <v>105</v>
      </c>
      <c r="D22" s="5">
        <v>1</v>
      </c>
      <c r="E22" s="6" t="s">
        <v>20</v>
      </c>
      <c r="F22" s="5">
        <v>3</v>
      </c>
      <c r="G22" s="27">
        <v>123.1079</v>
      </c>
      <c r="H22" s="28">
        <f t="shared" si="2"/>
        <v>22.695400000000006</v>
      </c>
      <c r="I22" s="28">
        <v>100.4125</v>
      </c>
      <c r="J22" s="29">
        <f t="shared" si="0"/>
        <v>7844.572057779289</v>
      </c>
      <c r="K22" s="29">
        <f t="shared" si="1"/>
        <v>9617.615261365736</v>
      </c>
      <c r="L22" s="29">
        <v>965728.7924318869</v>
      </c>
      <c r="M22" s="10"/>
      <c r="N22" s="11" t="s">
        <v>19</v>
      </c>
      <c r="O22" s="11"/>
      <c r="P22" s="12"/>
      <c r="Q22" s="12"/>
      <c r="S22" s="12"/>
    </row>
    <row r="23" spans="1:19" s="1" customFormat="1" ht="24.75" customHeight="1">
      <c r="A23" s="5">
        <v>18</v>
      </c>
      <c r="B23" s="5">
        <v>20</v>
      </c>
      <c r="C23" s="5">
        <v>205</v>
      </c>
      <c r="D23" s="5">
        <v>2</v>
      </c>
      <c r="E23" s="6" t="s">
        <v>20</v>
      </c>
      <c r="F23" s="5">
        <v>3</v>
      </c>
      <c r="G23" s="27">
        <v>123.1079</v>
      </c>
      <c r="H23" s="28">
        <f t="shared" si="2"/>
        <v>22.695400000000006</v>
      </c>
      <c r="I23" s="28">
        <v>100.4125</v>
      </c>
      <c r="J23" s="29">
        <f t="shared" si="0"/>
        <v>8051.773252303919</v>
      </c>
      <c r="K23" s="29">
        <f t="shared" si="1"/>
        <v>9871.64841396545</v>
      </c>
      <c r="L23" s="29">
        <v>991236.8963673057</v>
      </c>
      <c r="M23" s="10"/>
      <c r="N23" s="11" t="s">
        <v>19</v>
      </c>
      <c r="O23" s="11"/>
      <c r="P23" s="12"/>
      <c r="Q23" s="12"/>
      <c r="S23" s="12"/>
    </row>
    <row r="24" spans="1:19" s="19" customFormat="1" ht="24.75" customHeight="1">
      <c r="A24" s="31">
        <v>19</v>
      </c>
      <c r="B24" s="31">
        <v>20</v>
      </c>
      <c r="C24" s="37">
        <v>405</v>
      </c>
      <c r="D24" s="31">
        <v>3</v>
      </c>
      <c r="E24" s="32" t="s">
        <v>20</v>
      </c>
      <c r="F24" s="31">
        <v>3</v>
      </c>
      <c r="G24" s="7">
        <v>123.1079</v>
      </c>
      <c r="H24" s="33">
        <f t="shared" si="2"/>
        <v>22.695400000000006</v>
      </c>
      <c r="I24" s="33">
        <v>100.4125</v>
      </c>
      <c r="J24" s="34">
        <f t="shared" si="0"/>
        <v>8155.3664442340505</v>
      </c>
      <c r="K24" s="34">
        <f t="shared" si="1"/>
        <v>9998.655911167645</v>
      </c>
      <c r="L24" s="34">
        <v>1003990.0366801211</v>
      </c>
      <c r="M24" s="7"/>
      <c r="N24" s="35" t="s">
        <v>19</v>
      </c>
      <c r="O24" s="35"/>
      <c r="P24" s="36"/>
      <c r="Q24" s="36"/>
      <c r="S24" s="36"/>
    </row>
    <row r="25" spans="1:19" s="1" customFormat="1" ht="24.75" customHeight="1">
      <c r="A25" s="5">
        <v>20</v>
      </c>
      <c r="B25" s="5">
        <v>20</v>
      </c>
      <c r="C25" s="5">
        <v>505</v>
      </c>
      <c r="D25" s="5">
        <v>5</v>
      </c>
      <c r="E25" s="6" t="s">
        <v>20</v>
      </c>
      <c r="F25" s="5">
        <v>3</v>
      </c>
      <c r="G25" s="27">
        <v>123.1079</v>
      </c>
      <c r="H25" s="28">
        <f t="shared" si="2"/>
        <v>22.695400000000006</v>
      </c>
      <c r="I25" s="28">
        <v>100.4125</v>
      </c>
      <c r="J25" s="29">
        <f t="shared" si="0"/>
        <v>8362.560233426497</v>
      </c>
      <c r="K25" s="29">
        <f t="shared" si="1"/>
        <v>10252.679984669696</v>
      </c>
      <c r="L25" s="29">
        <v>1029497.2289606457</v>
      </c>
      <c r="M25" s="10"/>
      <c r="N25" s="11" t="s">
        <v>19</v>
      </c>
      <c r="O25" s="11"/>
      <c r="P25" s="12"/>
      <c r="Q25" s="12"/>
      <c r="S25" s="12"/>
    </row>
    <row r="26" spans="1:19" s="19" customFormat="1" ht="24.75" customHeight="1">
      <c r="A26" s="31">
        <v>21</v>
      </c>
      <c r="B26" s="31">
        <v>20</v>
      </c>
      <c r="C26" s="37">
        <v>805</v>
      </c>
      <c r="D26" s="31">
        <v>7</v>
      </c>
      <c r="E26" s="32" t="s">
        <v>20</v>
      </c>
      <c r="F26" s="31">
        <v>3</v>
      </c>
      <c r="G26" s="7">
        <v>123.1079</v>
      </c>
      <c r="H26" s="33">
        <f t="shared" si="2"/>
        <v>22.695400000000006</v>
      </c>
      <c r="I26" s="33">
        <v>100.4125</v>
      </c>
      <c r="J26" s="34">
        <f t="shared" si="0"/>
        <v>8414.360532057653</v>
      </c>
      <c r="K26" s="34">
        <f t="shared" si="1"/>
        <v>10316.188272819625</v>
      </c>
      <c r="L26" s="34">
        <v>1035874.2549445005</v>
      </c>
      <c r="M26" s="7"/>
      <c r="N26" s="35" t="s">
        <v>19</v>
      </c>
      <c r="O26" s="35"/>
      <c r="P26" s="36"/>
      <c r="Q26" s="36"/>
      <c r="S26" s="36"/>
    </row>
    <row r="27" spans="1:19" s="1" customFormat="1" ht="24.75" customHeight="1">
      <c r="A27" s="5">
        <v>22</v>
      </c>
      <c r="B27" s="5">
        <v>20</v>
      </c>
      <c r="C27" s="5">
        <v>106</v>
      </c>
      <c r="D27" s="5">
        <v>1</v>
      </c>
      <c r="E27" s="6" t="s">
        <v>20</v>
      </c>
      <c r="F27" s="5">
        <v>3</v>
      </c>
      <c r="G27" s="27">
        <v>123.1079</v>
      </c>
      <c r="H27" s="28">
        <f t="shared" si="2"/>
        <v>22.695400000000006</v>
      </c>
      <c r="I27" s="28">
        <v>100.4125</v>
      </c>
      <c r="J27" s="29">
        <f t="shared" si="0"/>
        <v>8191.622950609769</v>
      </c>
      <c r="K27" s="29">
        <f t="shared" si="1"/>
        <v>10043.107173323764</v>
      </c>
      <c r="L27" s="29">
        <v>1008453.4990413723</v>
      </c>
      <c r="M27" s="10"/>
      <c r="N27" s="11" t="s">
        <v>19</v>
      </c>
      <c r="O27" s="11"/>
      <c r="P27" s="12"/>
      <c r="Q27" s="12"/>
      <c r="S27" s="12"/>
    </row>
    <row r="28" spans="1:19" s="1" customFormat="1" ht="24.75" customHeight="1">
      <c r="A28" s="5">
        <v>23</v>
      </c>
      <c r="B28" s="5">
        <v>20</v>
      </c>
      <c r="C28" s="5">
        <v>506</v>
      </c>
      <c r="D28" s="5">
        <v>5</v>
      </c>
      <c r="E28" s="6" t="s">
        <v>20</v>
      </c>
      <c r="F28" s="5">
        <v>3</v>
      </c>
      <c r="G28" s="27">
        <v>123.1079</v>
      </c>
      <c r="H28" s="28">
        <f t="shared" si="2"/>
        <v>22.695400000000006</v>
      </c>
      <c r="I28" s="28">
        <v>100.4125</v>
      </c>
      <c r="J28" s="29">
        <f t="shared" si="0"/>
        <v>8657.810827625815</v>
      </c>
      <c r="K28" s="29">
        <f t="shared" si="1"/>
        <v>10614.663608477791</v>
      </c>
      <c r="L28" s="29">
        <v>1065844.9095862762</v>
      </c>
      <c r="M28" s="10"/>
      <c r="N28" s="11" t="s">
        <v>19</v>
      </c>
      <c r="O28" s="11"/>
      <c r="P28" s="12"/>
      <c r="Q28" s="12"/>
      <c r="S28" s="12"/>
    </row>
    <row r="29" spans="1:19" s="1" customFormat="1" ht="24.75" customHeight="1">
      <c r="A29" s="5">
        <v>24</v>
      </c>
      <c r="B29" s="5">
        <v>20</v>
      </c>
      <c r="C29" s="5">
        <v>806</v>
      </c>
      <c r="D29" s="26">
        <v>8</v>
      </c>
      <c r="E29" s="6" t="s">
        <v>20</v>
      </c>
      <c r="F29" s="5">
        <v>3</v>
      </c>
      <c r="G29" s="27">
        <v>123.1079</v>
      </c>
      <c r="H29" s="28">
        <f t="shared" si="2"/>
        <v>22.695400000000006</v>
      </c>
      <c r="I29" s="28">
        <v>100.4125</v>
      </c>
      <c r="J29" s="29">
        <f t="shared" si="0"/>
        <v>8657.810827625815</v>
      </c>
      <c r="K29" s="29">
        <f t="shared" si="1"/>
        <v>10614.663608477791</v>
      </c>
      <c r="L29" s="30">
        <v>1065844.9095862762</v>
      </c>
      <c r="M29" s="10"/>
      <c r="N29" s="11" t="s">
        <v>19</v>
      </c>
      <c r="O29" s="11"/>
      <c r="P29" s="12"/>
      <c r="Q29" s="12"/>
      <c r="S29" s="12"/>
    </row>
    <row r="30" spans="1:15" s="1" customFormat="1" ht="24.75" customHeight="1">
      <c r="A30" s="47" t="s">
        <v>21</v>
      </c>
      <c r="B30" s="47"/>
      <c r="C30" s="47"/>
      <c r="D30" s="47"/>
      <c r="E30" s="47"/>
      <c r="F30" s="48"/>
      <c r="G30" s="7">
        <f>H30+I30</f>
        <v>2954.5895999999993</v>
      </c>
      <c r="H30" s="7">
        <f>SUM(H6:H29)</f>
        <v>544.6896000000002</v>
      </c>
      <c r="I30" s="7">
        <f>SUM(I6:I29)</f>
        <v>2409.899999999999</v>
      </c>
      <c r="J30" s="7">
        <f>L30/G30</f>
        <v>8216.626227864586</v>
      </c>
      <c r="K30" s="7">
        <f>L30/I30</f>
        <v>10073.761732825404</v>
      </c>
      <c r="L30" s="7">
        <f>SUM(L6:L29)</f>
        <v>24276758.39993593</v>
      </c>
      <c r="M30" s="21"/>
      <c r="N30" s="11"/>
      <c r="O30" s="11"/>
    </row>
    <row r="31" spans="1:17" s="1" customFormat="1" ht="31.5" customHeight="1">
      <c r="A31" s="49" t="s">
        <v>29</v>
      </c>
      <c r="B31" s="50"/>
      <c r="C31" s="50"/>
      <c r="D31" s="50"/>
      <c r="E31" s="50"/>
      <c r="F31" s="50"/>
      <c r="G31" s="51"/>
      <c r="H31" s="51"/>
      <c r="I31" s="51"/>
      <c r="J31" s="50"/>
      <c r="K31" s="50"/>
      <c r="L31" s="50"/>
      <c r="M31" s="50"/>
      <c r="N31" s="50"/>
      <c r="O31" s="52"/>
      <c r="Q31" s="38"/>
    </row>
    <row r="32" spans="1:15" s="1" customFormat="1" ht="72" customHeight="1">
      <c r="A32" s="53" t="s">
        <v>22</v>
      </c>
      <c r="B32" s="54"/>
      <c r="C32" s="54"/>
      <c r="D32" s="54"/>
      <c r="E32" s="54"/>
      <c r="F32" s="54"/>
      <c r="G32" s="55"/>
      <c r="H32" s="55"/>
      <c r="I32" s="55"/>
      <c r="J32" s="54"/>
      <c r="K32" s="54"/>
      <c r="L32" s="54"/>
      <c r="M32" s="54"/>
      <c r="N32" s="54"/>
      <c r="O32" s="54"/>
    </row>
    <row r="33" spans="1:15" s="1" customFormat="1" ht="24.75" customHeight="1">
      <c r="A33" s="43" t="s">
        <v>23</v>
      </c>
      <c r="B33" s="43"/>
      <c r="C33" s="43"/>
      <c r="D33" s="43"/>
      <c r="E33" s="43"/>
      <c r="F33" s="13"/>
      <c r="G33" s="14"/>
      <c r="H33" s="15"/>
      <c r="I33" s="14"/>
      <c r="J33" s="22"/>
      <c r="M33" s="13"/>
      <c r="N33" s="16"/>
      <c r="O33" s="16"/>
    </row>
    <row r="34" spans="1:15" s="1" customFormat="1" ht="24.75" customHeight="1">
      <c r="A34" s="43" t="s">
        <v>24</v>
      </c>
      <c r="B34" s="43"/>
      <c r="C34" s="43"/>
      <c r="D34" s="43"/>
      <c r="E34" s="43"/>
      <c r="F34" s="16"/>
      <c r="G34" s="17"/>
      <c r="H34" s="18"/>
      <c r="I34" s="17"/>
      <c r="J34" s="23"/>
      <c r="K34" s="8" t="s">
        <v>25</v>
      </c>
      <c r="L34" s="24"/>
      <c r="M34" s="13"/>
      <c r="N34" s="16"/>
      <c r="O34" s="16"/>
    </row>
    <row r="35" spans="1:12" s="1" customFormat="1" ht="24.75" customHeight="1">
      <c r="A35" s="43" t="s">
        <v>26</v>
      </c>
      <c r="B35" s="43"/>
      <c r="C35" s="43"/>
      <c r="D35" s="43"/>
      <c r="E35" s="43"/>
      <c r="G35" s="19"/>
      <c r="H35" s="20"/>
      <c r="I35" s="19"/>
      <c r="J35" s="25"/>
      <c r="K35" s="8" t="s">
        <v>27</v>
      </c>
      <c r="L35" s="24"/>
    </row>
    <row r="36" spans="7:9" s="1" customFormat="1" ht="24.75" customHeight="1">
      <c r="G36" s="19"/>
      <c r="H36" s="19"/>
      <c r="I36" s="19"/>
    </row>
    <row r="37" spans="7:9" s="1" customFormat="1" ht="24.75" customHeight="1">
      <c r="G37" s="19"/>
      <c r="H37" s="19"/>
      <c r="I37" s="19"/>
    </row>
    <row r="38" spans="7:9" s="1" customFormat="1" ht="24.75" customHeight="1">
      <c r="G38" s="19"/>
      <c r="H38" s="19"/>
      <c r="I38" s="19"/>
    </row>
    <row r="39" spans="7:9" s="1" customFormat="1" ht="24.75" customHeight="1">
      <c r="G39" s="19"/>
      <c r="H39" s="19"/>
      <c r="I39" s="19"/>
    </row>
    <row r="40" spans="7:9" s="1" customFormat="1" ht="24.75" customHeight="1">
      <c r="G40" s="19"/>
      <c r="H40" s="19"/>
      <c r="I40" s="19"/>
    </row>
    <row r="41" spans="7:9" s="1" customFormat="1" ht="24.75" customHeight="1">
      <c r="G41" s="19"/>
      <c r="H41" s="19"/>
      <c r="I41" s="19"/>
    </row>
    <row r="42" spans="7:9" s="1" customFormat="1" ht="24.75" customHeight="1">
      <c r="G42" s="19"/>
      <c r="H42" s="19"/>
      <c r="I42" s="19"/>
    </row>
    <row r="43" spans="7:9" s="1" customFormat="1" ht="30.75" customHeight="1">
      <c r="G43" s="19"/>
      <c r="H43" s="19"/>
      <c r="I43" s="19"/>
    </row>
    <row r="44" ht="42" customHeight="1"/>
    <row r="45" ht="51.75" customHeight="1"/>
    <row r="46" ht="27" customHeight="1"/>
    <row r="47" ht="25.5" customHeight="1"/>
  </sheetData>
  <sheetProtection/>
  <autoFilter ref="A5:S5"/>
  <mergeCells count="23">
    <mergeCell ref="A1:B1"/>
    <mergeCell ref="A2:O2"/>
    <mergeCell ref="A30:F30"/>
    <mergeCell ref="A31:O31"/>
    <mergeCell ref="A32:O32"/>
    <mergeCell ref="A33:E33"/>
    <mergeCell ref="F4:F5"/>
    <mergeCell ref="G4:G5"/>
    <mergeCell ref="H4:H5"/>
    <mergeCell ref="I4:I5"/>
    <mergeCell ref="A34:E34"/>
    <mergeCell ref="A35:E35"/>
    <mergeCell ref="A4:A5"/>
    <mergeCell ref="B4:B5"/>
    <mergeCell ref="C4:C5"/>
    <mergeCell ref="D4:D5"/>
    <mergeCell ref="E4:E5"/>
    <mergeCell ref="J4:J5"/>
    <mergeCell ref="K4:K5"/>
    <mergeCell ref="L4:L5"/>
    <mergeCell ref="M4:M5"/>
    <mergeCell ref="N4:N5"/>
    <mergeCell ref="O4:O5"/>
  </mergeCells>
  <printOptions/>
  <pageMargins left="0.2362204724409449" right="0.2362204724409449" top="0.3937007874015748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陈凯</cp:lastModifiedBy>
  <cp:lastPrinted>2021-05-10T01:37:06Z</cp:lastPrinted>
  <dcterms:created xsi:type="dcterms:W3CDTF">2011-04-26T02:07:47Z</dcterms:created>
  <dcterms:modified xsi:type="dcterms:W3CDTF">2021-05-10T01:37:30Z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