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25-26栋" sheetId="1" r:id="rId1"/>
    <sheet name="17" sheetId="2" state="hidden" r:id="rId2"/>
    <sheet name="18" sheetId="3" state="hidden" r:id="rId3"/>
    <sheet name="已认购" sheetId="4" state="hidden" r:id="rId4"/>
    <sheet name="Sheet1" sheetId="5" state="hidden" r:id="rId5"/>
    <sheet name="五期10栋" sheetId="6" state="hidden" r:id="rId6"/>
  </sheets>
  <definedNames>
    <definedName name="_xlnm.Print_Titles" localSheetId="0">'25-26栋'!$4:$5</definedName>
    <definedName name="_xlnm.Print_Titles" localSheetId="5">'五期10栋'!$4:$5</definedName>
    <definedName name="_xlnm._FilterDatabase" localSheetId="0" hidden="1">'25-26栋'!$A$5:$O$407</definedName>
    <definedName name="_xlnm._FilterDatabase" localSheetId="1" hidden="1">'17'!$A$1:$K$133</definedName>
    <definedName name="_xlnm._FilterDatabase" localSheetId="2" hidden="1">'18'!$A$1:$K$133</definedName>
  </definedNames>
  <calcPr fullCalcOnLoad="1"/>
</workbook>
</file>

<file path=xl/sharedStrings.xml><?xml version="1.0" encoding="utf-8"?>
<sst xmlns="http://schemas.openxmlformats.org/spreadsheetml/2006/main" count="10401" uniqueCount="2501">
  <si>
    <t>附件2</t>
  </si>
  <si>
    <t>清远市新建商品住房销售价格备案表</t>
  </si>
  <si>
    <t>房地产开发企业名称或中介服务机构名称：清远市恒达房地产开发有限公司</t>
  </si>
  <si>
    <t>项目(楼盘)名称：时代香海彼岸（北地块）住宅25-26栋</t>
  </si>
  <si>
    <t>序号</t>
  </si>
  <si>
    <t>栋号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</si>
  <si>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</si>
  <si>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</si>
  <si>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</si>
  <si>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</si>
  <si>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</si>
  <si>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</si>
  <si>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</si>
  <si>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</si>
  <si>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</si>
  <si>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</si>
  <si>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</si>
  <si>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</si>
  <si>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</si>
  <si>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住宅25栋</t>
  </si>
  <si>
    <t>201</t>
  </si>
  <si>
    <t>2</t>
  </si>
  <si>
    <t>三房两厅一卫一厨</t>
  </si>
  <si>
    <t>-</t>
  </si>
  <si>
    <t>未售</t>
  </si>
  <si>
    <t>含装修</t>
  </si>
  <si>
    <t>202</t>
  </si>
  <si>
    <t>203</t>
  </si>
  <si>
    <t>四房两厅两卫一厨</t>
  </si>
  <si>
    <t>204</t>
  </si>
  <si>
    <t>三房两厅两卫一厨</t>
  </si>
  <si>
    <t>205</t>
  </si>
  <si>
    <t>206</t>
  </si>
  <si>
    <t>301</t>
  </si>
  <si>
    <t>3</t>
  </si>
  <si>
    <t>302</t>
  </si>
  <si>
    <t>303</t>
  </si>
  <si>
    <t>304</t>
  </si>
  <si>
    <t>305</t>
  </si>
  <si>
    <t>306</t>
  </si>
  <si>
    <t>401</t>
  </si>
  <si>
    <t>4</t>
  </si>
  <si>
    <t>402</t>
  </si>
  <si>
    <t>403</t>
  </si>
  <si>
    <t>404</t>
  </si>
  <si>
    <t>405</t>
  </si>
  <si>
    <t>406</t>
  </si>
  <si>
    <t>501</t>
  </si>
  <si>
    <t>5</t>
  </si>
  <si>
    <t>502</t>
  </si>
  <si>
    <t>503</t>
  </si>
  <si>
    <t>504</t>
  </si>
  <si>
    <t>505</t>
  </si>
  <si>
    <t>506</t>
  </si>
  <si>
    <t>601</t>
  </si>
  <si>
    <t>6</t>
  </si>
  <si>
    <t>602</t>
  </si>
  <si>
    <t>603</t>
  </si>
  <si>
    <t>604</t>
  </si>
  <si>
    <t>605</t>
  </si>
  <si>
    <t>606</t>
  </si>
  <si>
    <t>701</t>
  </si>
  <si>
    <t>7</t>
  </si>
  <si>
    <t>702</t>
  </si>
  <si>
    <t>703</t>
  </si>
  <si>
    <t>704</t>
  </si>
  <si>
    <t>705</t>
  </si>
  <si>
    <t>706</t>
  </si>
  <si>
    <t>801</t>
  </si>
  <si>
    <t>8</t>
  </si>
  <si>
    <t>802</t>
  </si>
  <si>
    <t>803</t>
  </si>
  <si>
    <t>804</t>
  </si>
  <si>
    <t>805</t>
  </si>
  <si>
    <t>806</t>
  </si>
  <si>
    <t>901</t>
  </si>
  <si>
    <t>9</t>
  </si>
  <si>
    <t>902</t>
  </si>
  <si>
    <t>903</t>
  </si>
  <si>
    <t>904</t>
  </si>
  <si>
    <t>905</t>
  </si>
  <si>
    <t>906</t>
  </si>
  <si>
    <t>1001</t>
  </si>
  <si>
    <t>10</t>
  </si>
  <si>
    <t>1002</t>
  </si>
  <si>
    <t>1003</t>
  </si>
  <si>
    <t>1004</t>
  </si>
  <si>
    <t>1005</t>
  </si>
  <si>
    <t>1006</t>
  </si>
  <si>
    <t>1101</t>
  </si>
  <si>
    <t>11</t>
  </si>
  <si>
    <t>1102</t>
  </si>
  <si>
    <t>1103</t>
  </si>
  <si>
    <t>1104</t>
  </si>
  <si>
    <t>1105</t>
  </si>
  <si>
    <t>1106</t>
  </si>
  <si>
    <t>1201</t>
  </si>
  <si>
    <t>12</t>
  </si>
  <si>
    <t>1202</t>
  </si>
  <si>
    <t>1203</t>
  </si>
  <si>
    <t>1204</t>
  </si>
  <si>
    <t>1205</t>
  </si>
  <si>
    <t>1206</t>
  </si>
  <si>
    <t>1301</t>
  </si>
  <si>
    <t>13</t>
  </si>
  <si>
    <t>1302</t>
  </si>
  <si>
    <t>1303</t>
  </si>
  <si>
    <t>1304</t>
  </si>
  <si>
    <t>1305</t>
  </si>
  <si>
    <t>1306</t>
  </si>
  <si>
    <t>1401</t>
  </si>
  <si>
    <t>14</t>
  </si>
  <si>
    <t>1402</t>
  </si>
  <si>
    <t>1403</t>
  </si>
  <si>
    <t>1404</t>
  </si>
  <si>
    <t>1405</t>
  </si>
  <si>
    <t>1406</t>
  </si>
  <si>
    <t>1501</t>
  </si>
  <si>
    <t>15</t>
  </si>
  <si>
    <t>1502</t>
  </si>
  <si>
    <t>1503</t>
  </si>
  <si>
    <t>1504</t>
  </si>
  <si>
    <t>1505</t>
  </si>
  <si>
    <t>1506</t>
  </si>
  <si>
    <t>1601</t>
  </si>
  <si>
    <t>16</t>
  </si>
  <si>
    <t>1602</t>
  </si>
  <si>
    <t>1603</t>
  </si>
  <si>
    <t>1604</t>
  </si>
  <si>
    <t>1605</t>
  </si>
  <si>
    <t>1606</t>
  </si>
  <si>
    <t>1701</t>
  </si>
  <si>
    <t>17</t>
  </si>
  <si>
    <t>1702</t>
  </si>
  <si>
    <t>1703</t>
  </si>
  <si>
    <t>1704</t>
  </si>
  <si>
    <t>1705</t>
  </si>
  <si>
    <t>1706</t>
  </si>
  <si>
    <t>1801</t>
  </si>
  <si>
    <t>18</t>
  </si>
  <si>
    <t>1802</t>
  </si>
  <si>
    <t>1803</t>
  </si>
  <si>
    <t>1804</t>
  </si>
  <si>
    <t>1805</t>
  </si>
  <si>
    <t>1806</t>
  </si>
  <si>
    <t>1901</t>
  </si>
  <si>
    <t>19</t>
  </si>
  <si>
    <t>1902</t>
  </si>
  <si>
    <t>1903</t>
  </si>
  <si>
    <t>1904</t>
  </si>
  <si>
    <t>1905</t>
  </si>
  <si>
    <t>1906</t>
  </si>
  <si>
    <t>2001</t>
  </si>
  <si>
    <t>20</t>
  </si>
  <si>
    <t>2002</t>
  </si>
  <si>
    <t>2003</t>
  </si>
  <si>
    <t>2004</t>
  </si>
  <si>
    <t>2005</t>
  </si>
  <si>
    <t>2006</t>
  </si>
  <si>
    <t>2101</t>
  </si>
  <si>
    <t>21</t>
  </si>
  <si>
    <t>2102</t>
  </si>
  <si>
    <t>2103</t>
  </si>
  <si>
    <t>2104</t>
  </si>
  <si>
    <t>2105</t>
  </si>
  <si>
    <t>2106</t>
  </si>
  <si>
    <t>2201</t>
  </si>
  <si>
    <t>22</t>
  </si>
  <si>
    <t>2202</t>
  </si>
  <si>
    <t>2203</t>
  </si>
  <si>
    <t>2204</t>
  </si>
  <si>
    <t>2205</t>
  </si>
  <si>
    <t>2206</t>
  </si>
  <si>
    <t>2301</t>
  </si>
  <si>
    <t>23</t>
  </si>
  <si>
    <t>2302</t>
  </si>
  <si>
    <t>2303</t>
  </si>
  <si>
    <t>2304</t>
  </si>
  <si>
    <t>2305</t>
  </si>
  <si>
    <t>2306</t>
  </si>
  <si>
    <t>2401</t>
  </si>
  <si>
    <t>24</t>
  </si>
  <si>
    <t>2402</t>
  </si>
  <si>
    <t>2403</t>
  </si>
  <si>
    <t>2404</t>
  </si>
  <si>
    <t>2405</t>
  </si>
  <si>
    <t>2406</t>
  </si>
  <si>
    <t>2501</t>
  </si>
  <si>
    <t>25</t>
  </si>
  <si>
    <t>2502</t>
  </si>
  <si>
    <t>2503</t>
  </si>
  <si>
    <t>2504</t>
  </si>
  <si>
    <t>2505</t>
  </si>
  <si>
    <t>2506</t>
  </si>
  <si>
    <t>2601</t>
  </si>
  <si>
    <t>26</t>
  </si>
  <si>
    <t>2602</t>
  </si>
  <si>
    <t>2603</t>
  </si>
  <si>
    <t>2604</t>
  </si>
  <si>
    <t>2605</t>
  </si>
  <si>
    <t>2606</t>
  </si>
  <si>
    <t>2701</t>
  </si>
  <si>
    <t>27</t>
  </si>
  <si>
    <t>2702</t>
  </si>
  <si>
    <t>2703</t>
  </si>
  <si>
    <t>2704</t>
  </si>
  <si>
    <t>2705</t>
  </si>
  <si>
    <t>2706</t>
  </si>
  <si>
    <t>2801</t>
  </si>
  <si>
    <t>28</t>
  </si>
  <si>
    <t>2802</t>
  </si>
  <si>
    <t>2803</t>
  </si>
  <si>
    <t>2804</t>
  </si>
  <si>
    <t>2805</t>
  </si>
  <si>
    <t>2806</t>
  </si>
  <si>
    <t>2901</t>
  </si>
  <si>
    <t>29</t>
  </si>
  <si>
    <t>2902</t>
  </si>
  <si>
    <t>2903</t>
  </si>
  <si>
    <t>2904</t>
  </si>
  <si>
    <t>2905</t>
  </si>
  <si>
    <t>2906</t>
  </si>
  <si>
    <t>3001</t>
  </si>
  <si>
    <t>30</t>
  </si>
  <si>
    <t>3002</t>
  </si>
  <si>
    <t>3003</t>
  </si>
  <si>
    <t>3004</t>
  </si>
  <si>
    <t>3005</t>
  </si>
  <si>
    <t>3006</t>
  </si>
  <si>
    <t>3101</t>
  </si>
  <si>
    <t>31</t>
  </si>
  <si>
    <t>3102</t>
  </si>
  <si>
    <t>3103</t>
  </si>
  <si>
    <t>3104</t>
  </si>
  <si>
    <t>3105</t>
  </si>
  <si>
    <t>3106</t>
  </si>
  <si>
    <t>3201</t>
  </si>
  <si>
    <t>32</t>
  </si>
  <si>
    <t>3202</t>
  </si>
  <si>
    <t>3203</t>
  </si>
  <si>
    <t>3204</t>
  </si>
  <si>
    <t>3205</t>
  </si>
  <si>
    <t>3206</t>
  </si>
  <si>
    <t>3301</t>
  </si>
  <si>
    <t>33</t>
  </si>
  <si>
    <t>3302</t>
  </si>
  <si>
    <t>3303</t>
  </si>
  <si>
    <t>3304</t>
  </si>
  <si>
    <t>3305</t>
  </si>
  <si>
    <t>3306</t>
  </si>
  <si>
    <t>3401</t>
  </si>
  <si>
    <t>34</t>
  </si>
  <si>
    <t>3402</t>
  </si>
  <si>
    <t>3403</t>
  </si>
  <si>
    <t>3404</t>
  </si>
  <si>
    <t>3405</t>
  </si>
  <si>
    <t>3406</t>
  </si>
  <si>
    <t>住宅26栋</t>
  </si>
  <si>
    <t>本楼栋总面积/均价</t>
  </si>
  <si>
    <t xml:space="preserve">   本栋销售住宅共396套，销售住宅总建筑面积：39251.19㎡，套内面积：32244.3㎡，分摊面积：7006.89㎡，销售均价：8878.48元/㎡（建筑面积）、10807.83元/㎡（套内建筑面积）。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</si>
  <si>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2.上述“价格”指带装修价格。
3.建筑面积=套内建筑面积+分摊的共有建筑面积。</t>
  </si>
  <si>
    <t>备案机关：</t>
  </si>
  <si>
    <t>企业物价员：</t>
  </si>
  <si>
    <t>朱晓晴</t>
  </si>
  <si>
    <r>
      <t>价格举报投诉电话：123</t>
    </r>
    <r>
      <rPr>
        <sz val="9"/>
        <rFont val="宋体"/>
        <family val="0"/>
      </rPr>
      <t>45</t>
    </r>
  </si>
  <si>
    <t>企业投诉电话：</t>
  </si>
  <si>
    <t>0763-3885555</t>
  </si>
  <si>
    <t>本表一式两份</t>
  </si>
  <si>
    <t>fsdsd</t>
  </si>
  <si>
    <t>楼栋名称</t>
  </si>
  <si>
    <t>标准总价</t>
  </si>
  <si>
    <t>建筑单价</t>
  </si>
  <si>
    <t>套内单价</t>
  </si>
  <si>
    <t>建筑面积</t>
  </si>
  <si>
    <t>套内面积</t>
  </si>
  <si>
    <t>销售状态</t>
  </si>
  <si>
    <t>fds</t>
  </si>
  <si>
    <t>17幢</t>
  </si>
  <si>
    <t>销控</t>
  </si>
  <si>
    <t>认购</t>
  </si>
  <si>
    <t>待售</t>
  </si>
  <si>
    <t>控制</t>
  </si>
  <si>
    <t>fsdf</t>
  </si>
  <si>
    <t>gd</t>
  </si>
  <si>
    <t>单价</t>
  </si>
  <si>
    <t>18幢</t>
  </si>
  <si>
    <t>fdsf</t>
  </si>
  <si>
    <t>单元号</t>
  </si>
  <si>
    <t>客户名称</t>
  </si>
  <si>
    <t>认购日期</t>
  </si>
  <si>
    <t>付款方式</t>
  </si>
  <si>
    <t>成交单价</t>
  </si>
  <si>
    <t>成交总价</t>
  </si>
  <si>
    <t>17幢1001</t>
  </si>
  <si>
    <t>邹细平</t>
  </si>
  <si>
    <t>分期半年（2017年下半年抵楼）</t>
  </si>
  <si>
    <t>17幢1002</t>
  </si>
  <si>
    <t>17幢1003</t>
  </si>
  <si>
    <t>17幢1004</t>
  </si>
  <si>
    <t>17幢1101</t>
  </si>
  <si>
    <t>17幢1102</t>
  </si>
  <si>
    <t>周贤</t>
  </si>
  <si>
    <t>(集)商业按揭（住宅）</t>
  </si>
  <si>
    <t>17幢1103</t>
  </si>
  <si>
    <t>17幢1104</t>
  </si>
  <si>
    <t>17幢1201</t>
  </si>
  <si>
    <t>17幢1202</t>
  </si>
  <si>
    <t>17幢1203</t>
  </si>
  <si>
    <t>17幢1204</t>
  </si>
  <si>
    <t>17幢1301</t>
  </si>
  <si>
    <t>17幢1302</t>
  </si>
  <si>
    <t>17幢1303</t>
  </si>
  <si>
    <t>17幢1304</t>
  </si>
  <si>
    <t>17幢1401</t>
  </si>
  <si>
    <t>李杨梅</t>
  </si>
  <si>
    <t>轻松商业按揭（住宅）</t>
  </si>
  <si>
    <t>17幢1402</t>
  </si>
  <si>
    <t>邓颖媚</t>
  </si>
  <si>
    <t>17幢1501</t>
  </si>
  <si>
    <t>17幢1502</t>
  </si>
  <si>
    <t>17幢1503</t>
  </si>
  <si>
    <t>17幢1504</t>
  </si>
  <si>
    <t>17幢1601</t>
  </si>
  <si>
    <t>17幢1602</t>
  </si>
  <si>
    <t>17幢1701</t>
  </si>
  <si>
    <t>17幢1702</t>
  </si>
  <si>
    <t>17幢1704</t>
  </si>
  <si>
    <t>陈雅倩</t>
  </si>
  <si>
    <t>17幢1801</t>
  </si>
  <si>
    <t>古燕芬</t>
  </si>
  <si>
    <t>17幢1802</t>
  </si>
  <si>
    <t>何丽萍</t>
  </si>
  <si>
    <t>17幢1901</t>
  </si>
  <si>
    <t>17幢1902</t>
  </si>
  <si>
    <t>17幢1903</t>
  </si>
  <si>
    <t>覃国典,李丽英</t>
  </si>
  <si>
    <t>17幢1904</t>
  </si>
  <si>
    <t>齐双</t>
  </si>
  <si>
    <t>17幢2001</t>
  </si>
  <si>
    <t>17幢2002</t>
  </si>
  <si>
    <t>17幢2003</t>
  </si>
  <si>
    <t>17幢2004</t>
  </si>
  <si>
    <t>17幢2101</t>
  </si>
  <si>
    <t>17幢2102</t>
  </si>
  <si>
    <t>17幢2103</t>
  </si>
  <si>
    <t>17幢2104</t>
  </si>
  <si>
    <t>17幢2201</t>
  </si>
  <si>
    <t>17幢2202</t>
  </si>
  <si>
    <t>17幢2203</t>
  </si>
  <si>
    <t>17幢2204</t>
  </si>
  <si>
    <t>17幢2301</t>
  </si>
  <si>
    <t>17幢2302</t>
  </si>
  <si>
    <t>17幢2303</t>
  </si>
  <si>
    <t>邱芬林</t>
  </si>
  <si>
    <t>17幢2401</t>
  </si>
  <si>
    <t>李超</t>
  </si>
  <si>
    <t>17幢2402</t>
  </si>
  <si>
    <t>刘青梅</t>
  </si>
  <si>
    <t>17幢2501</t>
  </si>
  <si>
    <t>17幢2502</t>
  </si>
  <si>
    <t>17幢2601</t>
  </si>
  <si>
    <t>17幢2602</t>
  </si>
  <si>
    <t>17幢2603</t>
  </si>
  <si>
    <t>付玉</t>
  </si>
  <si>
    <t>17幢2701</t>
  </si>
  <si>
    <t>17幢2702</t>
  </si>
  <si>
    <t>17幢2801</t>
  </si>
  <si>
    <t>17幢2802</t>
  </si>
  <si>
    <t>17幢2901</t>
  </si>
  <si>
    <t>17幢2902</t>
  </si>
  <si>
    <t>17幢3001</t>
  </si>
  <si>
    <t>17幢3002</t>
  </si>
  <si>
    <t>17幢301</t>
  </si>
  <si>
    <t>陈海全,李小英</t>
  </si>
  <si>
    <t>17幢302</t>
  </si>
  <si>
    <t>王仕波</t>
  </si>
  <si>
    <t>17幢3101</t>
  </si>
  <si>
    <t>17幢3102</t>
  </si>
  <si>
    <t>17幢3103</t>
  </si>
  <si>
    <t>17幢3104</t>
  </si>
  <si>
    <t>17幢3201</t>
  </si>
  <si>
    <t>王成,许晓敏</t>
  </si>
  <si>
    <t>17幢3202</t>
  </si>
  <si>
    <t>刘丽</t>
  </si>
  <si>
    <t>轻松商业按揭（住宅三成）</t>
  </si>
  <si>
    <t>17幢3302</t>
  </si>
  <si>
    <t>张勇钢</t>
  </si>
  <si>
    <t>17幢3304</t>
  </si>
  <si>
    <t>杨风军,刘培省</t>
  </si>
  <si>
    <t>17幢3401</t>
  </si>
  <si>
    <t>王连刚</t>
  </si>
  <si>
    <t>17幢3402</t>
  </si>
  <si>
    <t>刘翠颜</t>
  </si>
  <si>
    <t>17幢401</t>
  </si>
  <si>
    <t>文俊彬,黄宇英</t>
  </si>
  <si>
    <t>17幢402</t>
  </si>
  <si>
    <t>李家付,彭先慧</t>
  </si>
  <si>
    <t>17幢501</t>
  </si>
  <si>
    <t>徐雄铬,徐宝贤</t>
  </si>
  <si>
    <t>17幢502</t>
  </si>
  <si>
    <t>刘显波,刘海媚</t>
  </si>
  <si>
    <t>17幢601</t>
  </si>
  <si>
    <t>马定博</t>
  </si>
  <si>
    <t>17幢602</t>
  </si>
  <si>
    <t>滕琼英</t>
  </si>
  <si>
    <t>17幢701</t>
  </si>
  <si>
    <t>李鹏</t>
  </si>
  <si>
    <t>商业按揭（住宅）四成</t>
  </si>
  <si>
    <t>17幢702</t>
  </si>
  <si>
    <t>张波</t>
  </si>
  <si>
    <t>17幢801</t>
  </si>
  <si>
    <t>骆桂仙</t>
  </si>
  <si>
    <t>17幢802</t>
  </si>
  <si>
    <t>张建业,张明霞</t>
  </si>
  <si>
    <t>17幢803</t>
  </si>
  <si>
    <t>高艳萍</t>
  </si>
  <si>
    <t>17幢901</t>
  </si>
  <si>
    <t>17幢902</t>
  </si>
  <si>
    <t>伍再军</t>
  </si>
  <si>
    <t>17幢903</t>
  </si>
  <si>
    <t>17幢904</t>
  </si>
  <si>
    <t>18幢1001</t>
  </si>
  <si>
    <t>张晓莉</t>
  </si>
  <si>
    <t>18幢1002</t>
  </si>
  <si>
    <t>潘敏竟</t>
  </si>
  <si>
    <t>18幢1004</t>
  </si>
  <si>
    <t>宋爱玲</t>
  </si>
  <si>
    <t>18幢1101</t>
  </si>
  <si>
    <t>陈子钦</t>
  </si>
  <si>
    <t>(集)全额分期付款（半年）</t>
  </si>
  <si>
    <t>18幢1102</t>
  </si>
  <si>
    <t>郭志友</t>
  </si>
  <si>
    <t>18幢1103</t>
  </si>
  <si>
    <t>黄志煌</t>
  </si>
  <si>
    <t>18幢1104</t>
  </si>
  <si>
    <t>18幢1201</t>
  </si>
  <si>
    <t>黄锡华</t>
  </si>
  <si>
    <t>18幢1202</t>
  </si>
  <si>
    <t>李榕娟,龙志坚</t>
  </si>
  <si>
    <t>(集)一次性付款（住宅）</t>
  </si>
  <si>
    <t>18幢1203</t>
  </si>
  <si>
    <t>18幢1204</t>
  </si>
  <si>
    <t>18幢1301</t>
  </si>
  <si>
    <t>潘文燕</t>
  </si>
  <si>
    <t>18幢1302</t>
  </si>
  <si>
    <t>王秀连</t>
  </si>
  <si>
    <t>18幢1401</t>
  </si>
  <si>
    <t>叶城娣,沈友强</t>
  </si>
  <si>
    <t>18幢1402</t>
  </si>
  <si>
    <t>杨华</t>
  </si>
  <si>
    <t>18幢1501</t>
  </si>
  <si>
    <t>18幢1502</t>
  </si>
  <si>
    <t>18幢1601</t>
  </si>
  <si>
    <t>18幢1602</t>
  </si>
  <si>
    <t>18幢1701</t>
  </si>
  <si>
    <t>18幢1702</t>
  </si>
  <si>
    <t>18幢1801</t>
  </si>
  <si>
    <t>张艳玲</t>
  </si>
  <si>
    <t>18幢1802</t>
  </si>
  <si>
    <t>黄乐,蒋亭</t>
  </si>
  <si>
    <t>18幢1901</t>
  </si>
  <si>
    <t>18幢1902</t>
  </si>
  <si>
    <t>18幢1904</t>
  </si>
  <si>
    <t>18幢2001</t>
  </si>
  <si>
    <t>18幢2002</t>
  </si>
  <si>
    <t>18幢2003</t>
  </si>
  <si>
    <t>18幢2004</t>
  </si>
  <si>
    <t>18幢2101</t>
  </si>
  <si>
    <t>18幢2102</t>
  </si>
  <si>
    <t>18幢2103</t>
  </si>
  <si>
    <t>18幢2201</t>
  </si>
  <si>
    <t>18幢2202</t>
  </si>
  <si>
    <t>18幢2203</t>
  </si>
  <si>
    <t>18幢2204</t>
  </si>
  <si>
    <t>18幢2301</t>
  </si>
  <si>
    <t>18幢2302</t>
  </si>
  <si>
    <t>18幢2401</t>
  </si>
  <si>
    <t>吴广通,吴洁仪</t>
  </si>
  <si>
    <t>(集)商业公积金组合（住宅）.</t>
  </si>
  <si>
    <t>18幢2402</t>
  </si>
  <si>
    <t>易关伟</t>
  </si>
  <si>
    <t>18幢2501</t>
  </si>
  <si>
    <t>罗云雁</t>
  </si>
  <si>
    <t>18幢2502</t>
  </si>
  <si>
    <t>18幢2601</t>
  </si>
  <si>
    <t>18幢2602</t>
  </si>
  <si>
    <t>18幢2604</t>
  </si>
  <si>
    <t>潘志婵,陆建平</t>
  </si>
  <si>
    <t>18幢2701</t>
  </si>
  <si>
    <t>姚雅雯</t>
  </si>
  <si>
    <t>18幢2702</t>
  </si>
  <si>
    <t>聂后茂</t>
  </si>
  <si>
    <t>18幢2801</t>
  </si>
  <si>
    <t>冯锦玲</t>
  </si>
  <si>
    <t>18幢2802</t>
  </si>
  <si>
    <t>连楚虹</t>
  </si>
  <si>
    <t>18幢2804</t>
  </si>
  <si>
    <t>周伟根,许素莹</t>
  </si>
  <si>
    <t>18幢2901</t>
  </si>
  <si>
    <t>周保成</t>
  </si>
  <si>
    <t>18幢2902</t>
  </si>
  <si>
    <t>王伟</t>
  </si>
  <si>
    <t>18幢3001</t>
  </si>
  <si>
    <t>杨金彬</t>
  </si>
  <si>
    <t>18幢3002</t>
  </si>
  <si>
    <t>缪思雅</t>
  </si>
  <si>
    <t>18幢3101</t>
  </si>
  <si>
    <t>黄添发</t>
  </si>
  <si>
    <t>18幢3102</t>
  </si>
  <si>
    <t>李艺燕</t>
  </si>
  <si>
    <t>18幢3201</t>
  </si>
  <si>
    <t>莫兆祥</t>
  </si>
  <si>
    <t>18幢3202</t>
  </si>
  <si>
    <t>陈秀霞</t>
  </si>
  <si>
    <t>18幢3301</t>
  </si>
  <si>
    <t>梁展洪</t>
  </si>
  <si>
    <t>18幢3302</t>
  </si>
  <si>
    <t>莫海洋</t>
  </si>
  <si>
    <t>18幢3401</t>
  </si>
  <si>
    <t>许静华</t>
  </si>
  <si>
    <t>18幢3402</t>
  </si>
  <si>
    <t>黄润彩</t>
  </si>
  <si>
    <t>18幢401</t>
  </si>
  <si>
    <t>林志明,肖丽燕</t>
  </si>
  <si>
    <t>18幢402</t>
  </si>
  <si>
    <t>罗嘉骏</t>
  </si>
  <si>
    <t>18幢501</t>
  </si>
  <si>
    <t>陈桂花</t>
  </si>
  <si>
    <t>18幢502</t>
  </si>
  <si>
    <t>黎丽嫦</t>
  </si>
  <si>
    <t>18幢601</t>
  </si>
  <si>
    <t>谭观清</t>
  </si>
  <si>
    <t>18幢602</t>
  </si>
  <si>
    <t>肖桂嫦</t>
  </si>
  <si>
    <t>18幢701</t>
  </si>
  <si>
    <t>钟观仔</t>
  </si>
  <si>
    <t>18幢702</t>
  </si>
  <si>
    <t>任晶晶,任莹莹</t>
  </si>
  <si>
    <t>18幢801</t>
  </si>
  <si>
    <t>刘健隆</t>
  </si>
  <si>
    <t>18幢802</t>
  </si>
  <si>
    <t>马洋阳</t>
  </si>
  <si>
    <t>18幢804</t>
  </si>
  <si>
    <t>王金根,王玉珍</t>
  </si>
  <si>
    <t>18幢901</t>
  </si>
  <si>
    <t>张展尧</t>
  </si>
  <si>
    <t>18幢902</t>
  </si>
  <si>
    <t>田三星</t>
  </si>
  <si>
    <t>18幢904</t>
  </si>
  <si>
    <t>赵杰</t>
  </si>
  <si>
    <t>19幢1001</t>
  </si>
  <si>
    <t>19幢</t>
  </si>
  <si>
    <t>杨小勤</t>
  </si>
  <si>
    <t>商业按揭（住宅）</t>
  </si>
  <si>
    <t>19幢1002</t>
  </si>
  <si>
    <t>余志聪</t>
  </si>
  <si>
    <t>19幢1003</t>
  </si>
  <si>
    <t>邓雪英</t>
  </si>
  <si>
    <t>19幢1004</t>
  </si>
  <si>
    <t>李淑玲</t>
  </si>
  <si>
    <t>19幢1005</t>
  </si>
  <si>
    <t>马龙威</t>
  </si>
  <si>
    <t>19幢1101</t>
  </si>
  <si>
    <t>唐斌,何炎梅</t>
  </si>
  <si>
    <t>19幢1102</t>
  </si>
  <si>
    <t>万华</t>
  </si>
  <si>
    <t>19幢1103</t>
  </si>
  <si>
    <t>朴英敏</t>
  </si>
  <si>
    <t>19幢1104</t>
  </si>
  <si>
    <t>李林斌</t>
  </si>
  <si>
    <t>19幢1105</t>
  </si>
  <si>
    <t>潘星宇</t>
  </si>
  <si>
    <t>(集)全额分期付款（一年）</t>
  </si>
  <si>
    <t>19幢1201</t>
  </si>
  <si>
    <t>叶兴祥</t>
  </si>
  <si>
    <t>19幢1202</t>
  </si>
  <si>
    <t>芦娜,邓久亮</t>
  </si>
  <si>
    <t>19幢1203</t>
  </si>
  <si>
    <t>韩妙瑶,沈少霞</t>
  </si>
  <si>
    <t>19幢1204</t>
  </si>
  <si>
    <t>许崇斌</t>
  </si>
  <si>
    <t>19幢1205</t>
  </si>
  <si>
    <t>周达寅</t>
  </si>
  <si>
    <t>19幢1301</t>
  </si>
  <si>
    <t>黄清葵</t>
  </si>
  <si>
    <t>19幢1302</t>
  </si>
  <si>
    <t>吴小铮</t>
  </si>
  <si>
    <t>19幢1303</t>
  </si>
  <si>
    <t>刘凤娥</t>
  </si>
  <si>
    <t>19幢1304</t>
  </si>
  <si>
    <t>邹菊芝</t>
  </si>
  <si>
    <t>19幢1305</t>
  </si>
  <si>
    <t>江先杏</t>
  </si>
  <si>
    <t>19幢1402</t>
  </si>
  <si>
    <t>梁浅业</t>
  </si>
  <si>
    <t>19幢1403</t>
  </si>
  <si>
    <t>曾秀兰</t>
  </si>
  <si>
    <t>19幢1404</t>
  </si>
  <si>
    <t>张海敏</t>
  </si>
  <si>
    <t>19幢1405</t>
  </si>
  <si>
    <t>李华艳</t>
  </si>
  <si>
    <t>19幢1501</t>
  </si>
  <si>
    <t>林哲羽</t>
  </si>
  <si>
    <t>19幢1502</t>
  </si>
  <si>
    <t>陈静茹</t>
  </si>
  <si>
    <t>19幢1503</t>
  </si>
  <si>
    <t>梁国华</t>
  </si>
  <si>
    <t>19幢1504</t>
  </si>
  <si>
    <t>陈颖泳</t>
  </si>
  <si>
    <t>19幢1505</t>
  </si>
  <si>
    <t>黄建锋,黎碧云</t>
  </si>
  <si>
    <t>19幢1601</t>
  </si>
  <si>
    <t>郑琼</t>
  </si>
  <si>
    <t>一次性付款（住宅）</t>
  </si>
  <si>
    <t>19幢1602</t>
  </si>
  <si>
    <t>19幢1603</t>
  </si>
  <si>
    <t>李建民,曹丽莉</t>
  </si>
  <si>
    <t>19幢1604</t>
  </si>
  <si>
    <t>甘明晓</t>
  </si>
  <si>
    <t>19幢1605</t>
  </si>
  <si>
    <t>李晓峰</t>
  </si>
  <si>
    <t>19幢1701</t>
  </si>
  <si>
    <t>毕群</t>
  </si>
  <si>
    <t>19幢1702</t>
  </si>
  <si>
    <t>刘永泉,廖瑞</t>
  </si>
  <si>
    <t>19幢1703</t>
  </si>
  <si>
    <t>邓月明</t>
  </si>
  <si>
    <t>19幢1704</t>
  </si>
  <si>
    <t>邵迷米</t>
  </si>
  <si>
    <t>19幢1802</t>
  </si>
  <si>
    <t>邹细刚</t>
  </si>
  <si>
    <t>19幢1803</t>
  </si>
  <si>
    <t>符俊铭</t>
  </si>
  <si>
    <t>19幢1804</t>
  </si>
  <si>
    <t>陈文静</t>
  </si>
  <si>
    <t>19幢1901</t>
  </si>
  <si>
    <t>邹细敏</t>
  </si>
  <si>
    <t>19幢1902</t>
  </si>
  <si>
    <t>陈志成</t>
  </si>
  <si>
    <t>19幢1903</t>
  </si>
  <si>
    <t>林奕欣</t>
  </si>
  <si>
    <t>19幢1904</t>
  </si>
  <si>
    <t>张金勇</t>
  </si>
  <si>
    <t>(集)商业按揭（住宅）.</t>
  </si>
  <si>
    <t>19幢1905</t>
  </si>
  <si>
    <t>华夏</t>
  </si>
  <si>
    <t>19幢2002</t>
  </si>
  <si>
    <t>张晓荣</t>
  </si>
  <si>
    <t>19幢2003</t>
  </si>
  <si>
    <t>段龙飞</t>
  </si>
  <si>
    <t>19幢2004</t>
  </si>
  <si>
    <t>刘艳云</t>
  </si>
  <si>
    <t>19幢2005</t>
  </si>
  <si>
    <t>骆龙军,胡雪琴,胡连英</t>
  </si>
  <si>
    <t>19幢2101</t>
  </si>
  <si>
    <t>陈惠贞</t>
  </si>
  <si>
    <t>19幢2102</t>
  </si>
  <si>
    <t>黎宪英</t>
  </si>
  <si>
    <t>19幢2103</t>
  </si>
  <si>
    <t>王海波,王秀梅</t>
  </si>
  <si>
    <t>19幢2104</t>
  </si>
  <si>
    <t>李群英</t>
  </si>
  <si>
    <t>19幢2105</t>
  </si>
  <si>
    <t>朱永兵,兰旭霞</t>
  </si>
  <si>
    <t>19幢2202</t>
  </si>
  <si>
    <t>19幢2203</t>
  </si>
  <si>
    <t>吴旋妃</t>
  </si>
  <si>
    <t>19幢2204</t>
  </si>
  <si>
    <t>李友群</t>
  </si>
  <si>
    <t>19幢2205</t>
  </si>
  <si>
    <t>郑铭杰</t>
  </si>
  <si>
    <t>19幢2301</t>
  </si>
  <si>
    <t>翁武义</t>
  </si>
  <si>
    <t>19幢2302</t>
  </si>
  <si>
    <t>毛远婷</t>
  </si>
  <si>
    <t>19幢2303</t>
  </si>
  <si>
    <t>李员璧</t>
  </si>
  <si>
    <t>19幢2304</t>
  </si>
  <si>
    <t>罗兰兰</t>
  </si>
  <si>
    <t>19幢2305</t>
  </si>
  <si>
    <t>邝武</t>
  </si>
  <si>
    <t>19幢2401</t>
  </si>
  <si>
    <t>黄强</t>
  </si>
  <si>
    <t>19幢2402</t>
  </si>
  <si>
    <t>高子英</t>
  </si>
  <si>
    <t>19幢2403</t>
  </si>
  <si>
    <t>房建新</t>
  </si>
  <si>
    <t>19幢2404</t>
  </si>
  <si>
    <t>陈秀清</t>
  </si>
  <si>
    <t>19幢2405</t>
  </si>
  <si>
    <t>赵鹏,郭正荣</t>
  </si>
  <si>
    <t>19幢2501</t>
  </si>
  <si>
    <t>刘柏权</t>
  </si>
  <si>
    <t>19幢2502</t>
  </si>
  <si>
    <t>杨超平</t>
  </si>
  <si>
    <t>19幢2503</t>
  </si>
  <si>
    <t>李良金,胡连花</t>
  </si>
  <si>
    <t>19幢2504</t>
  </si>
  <si>
    <t>黄俊,梁明珠</t>
  </si>
  <si>
    <t>19幢2505</t>
  </si>
  <si>
    <t>19幢2601</t>
  </si>
  <si>
    <t>李期中</t>
  </si>
  <si>
    <t>19幢2602</t>
  </si>
  <si>
    <t>冼俊杰</t>
  </si>
  <si>
    <t>19幢2603</t>
  </si>
  <si>
    <t>张清智</t>
  </si>
  <si>
    <t>19幢2604</t>
  </si>
  <si>
    <t>李奥,陈婕</t>
  </si>
  <si>
    <t>19幢2605</t>
  </si>
  <si>
    <t>陆泽文</t>
  </si>
  <si>
    <t>19幢2701</t>
  </si>
  <si>
    <t>王伟松,黎丽怡</t>
  </si>
  <si>
    <t>19幢2702</t>
  </si>
  <si>
    <t>何楚毅</t>
  </si>
  <si>
    <t>19幢2703</t>
  </si>
  <si>
    <t>郑广河,刘咪咪</t>
  </si>
  <si>
    <t>19幢2704</t>
  </si>
  <si>
    <t>毕奕醒</t>
  </si>
  <si>
    <t>19幢2705</t>
  </si>
  <si>
    <t>邓素群</t>
  </si>
  <si>
    <t>19幢2801</t>
  </si>
  <si>
    <t>张金泉</t>
  </si>
  <si>
    <t>19幢2802</t>
  </si>
  <si>
    <t>江丽芳</t>
  </si>
  <si>
    <t>19幢2803</t>
  </si>
  <si>
    <t>吕东铭</t>
  </si>
  <si>
    <t>19幢2804</t>
  </si>
  <si>
    <t>李美珍</t>
  </si>
  <si>
    <t>19幢2805</t>
  </si>
  <si>
    <t>刘惠勤</t>
  </si>
  <si>
    <t>19幢2901</t>
  </si>
  <si>
    <t>张少峰</t>
  </si>
  <si>
    <t>19幢2902</t>
  </si>
  <si>
    <t>黎少燕</t>
  </si>
  <si>
    <t>19幢2903</t>
  </si>
  <si>
    <t>黄结桓,赖燕妃</t>
  </si>
  <si>
    <t>19幢2904</t>
  </si>
  <si>
    <t>魏雅珍</t>
  </si>
  <si>
    <t>19幢2905</t>
  </si>
  <si>
    <t>江婷</t>
  </si>
  <si>
    <t>19幢3001</t>
  </si>
  <si>
    <t>罗俊清</t>
  </si>
  <si>
    <t>19幢3002</t>
  </si>
  <si>
    <t>欧艳欣</t>
  </si>
  <si>
    <t>19幢3003</t>
  </si>
  <si>
    <t>梁业锋</t>
  </si>
  <si>
    <t>19幢3004</t>
  </si>
  <si>
    <t>赖丁辉</t>
  </si>
  <si>
    <t>19幢3005</t>
  </si>
  <si>
    <t>周鶄</t>
  </si>
  <si>
    <t>19幢3101</t>
  </si>
  <si>
    <t>19幢3102</t>
  </si>
  <si>
    <t>江家杰</t>
  </si>
  <si>
    <t>19幢3103</t>
  </si>
  <si>
    <t>傅春梅</t>
  </si>
  <si>
    <t>19幢3104</t>
  </si>
  <si>
    <t>严志炼</t>
  </si>
  <si>
    <t>19幢3105</t>
  </si>
  <si>
    <t>尹学强</t>
  </si>
  <si>
    <t>19幢3201</t>
  </si>
  <si>
    <t>19幢3202</t>
  </si>
  <si>
    <t>麦健宇</t>
  </si>
  <si>
    <t>19幢3203</t>
  </si>
  <si>
    <t>19幢3204</t>
  </si>
  <si>
    <t>翁财茂</t>
  </si>
  <si>
    <t>19幢3205</t>
  </si>
  <si>
    <t>练明灿,白丽仪</t>
  </si>
  <si>
    <t>19幢3302</t>
  </si>
  <si>
    <t>王媛暘</t>
  </si>
  <si>
    <t>19幢3303</t>
  </si>
  <si>
    <t>李月珍,潘婉婷</t>
  </si>
  <si>
    <t>19幢3304</t>
  </si>
  <si>
    <t>张志健</t>
  </si>
  <si>
    <t>19幢3305</t>
  </si>
  <si>
    <t>潘丽诗</t>
  </si>
  <si>
    <t>19幢3402</t>
  </si>
  <si>
    <t>赖高锋</t>
  </si>
  <si>
    <t>19幢3403</t>
  </si>
  <si>
    <t>19幢3404</t>
  </si>
  <si>
    <t>李敏芝</t>
  </si>
  <si>
    <t>19幢402</t>
  </si>
  <si>
    <t>钟婉君</t>
  </si>
  <si>
    <t>19幢403</t>
  </si>
  <si>
    <t>叶玉敏</t>
  </si>
  <si>
    <t>19幢405</t>
  </si>
  <si>
    <t>叶锦聪</t>
  </si>
  <si>
    <t>19幢502</t>
  </si>
  <si>
    <t>罗少玲</t>
  </si>
  <si>
    <t>19幢503</t>
  </si>
  <si>
    <t>邓国彬,梁秋群</t>
  </si>
  <si>
    <t>19幢504</t>
  </si>
  <si>
    <t>陈小燕</t>
  </si>
  <si>
    <t>19幢505</t>
  </si>
  <si>
    <t>陈日国</t>
  </si>
  <si>
    <t>19幢602</t>
  </si>
  <si>
    <t>林伟杰</t>
  </si>
  <si>
    <t>19幢603</t>
  </si>
  <si>
    <t>林伟鸿</t>
  </si>
  <si>
    <t>19幢604</t>
  </si>
  <si>
    <t>陆志锋</t>
  </si>
  <si>
    <t>19幢605</t>
  </si>
  <si>
    <t>邓全发</t>
  </si>
  <si>
    <t>19幢701</t>
  </si>
  <si>
    <t>范祖裕</t>
  </si>
  <si>
    <t>19幢702</t>
  </si>
  <si>
    <t>黄正浪</t>
  </si>
  <si>
    <t>19幢703</t>
  </si>
  <si>
    <t>谢世德</t>
  </si>
  <si>
    <t>19幢704</t>
  </si>
  <si>
    <t>孔德会</t>
  </si>
  <si>
    <t>19幢705</t>
  </si>
  <si>
    <t>唐彬栋,朱泽兴</t>
  </si>
  <si>
    <t>19幢802</t>
  </si>
  <si>
    <t>皮倩</t>
  </si>
  <si>
    <t>19幢803</t>
  </si>
  <si>
    <t>毛军丽,葛延伟</t>
  </si>
  <si>
    <t>19幢805</t>
  </si>
  <si>
    <t>叶丽娟</t>
  </si>
  <si>
    <t>19幢901</t>
  </si>
  <si>
    <t>潘梓恩,廖林</t>
  </si>
  <si>
    <t>19幢902</t>
  </si>
  <si>
    <t>詹慧芬</t>
  </si>
  <si>
    <t>19幢903</t>
  </si>
  <si>
    <t>文善玉</t>
  </si>
  <si>
    <t>19幢904</t>
  </si>
  <si>
    <t>胡三成</t>
  </si>
  <si>
    <t>19幢905</t>
  </si>
  <si>
    <t>陈建辉</t>
  </si>
  <si>
    <t>20幢1003</t>
  </si>
  <si>
    <t>20幢</t>
  </si>
  <si>
    <t>孙观钦</t>
  </si>
  <si>
    <t>20幢1101</t>
  </si>
  <si>
    <t>杨桂红</t>
  </si>
  <si>
    <t>20幢1103</t>
  </si>
  <si>
    <t>魏彩强</t>
  </si>
  <si>
    <t>20幢1201</t>
  </si>
  <si>
    <t>唐红艳</t>
  </si>
  <si>
    <t>20幢1203</t>
  </si>
  <si>
    <t>杨志烽</t>
  </si>
  <si>
    <t>20幢1301</t>
  </si>
  <si>
    <t>韦清华</t>
  </si>
  <si>
    <t>20幢1303</t>
  </si>
  <si>
    <t>20幢1502</t>
  </si>
  <si>
    <t>20幢1601</t>
  </si>
  <si>
    <t>王胜</t>
  </si>
  <si>
    <t>20幢1602</t>
  </si>
  <si>
    <t>李娴</t>
  </si>
  <si>
    <t>20幢1803</t>
  </si>
  <si>
    <t>20幢1901</t>
  </si>
  <si>
    <t>唐桂新</t>
  </si>
  <si>
    <t>20幢1902</t>
  </si>
  <si>
    <t>冼百强</t>
  </si>
  <si>
    <t>20幢2001</t>
  </si>
  <si>
    <t>陈魁,高进</t>
  </si>
  <si>
    <t>20幢2002</t>
  </si>
  <si>
    <t>张庆三,罗红映</t>
  </si>
  <si>
    <t>20幢2003</t>
  </si>
  <si>
    <t>刘海清</t>
  </si>
  <si>
    <t>20幢2101</t>
  </si>
  <si>
    <t>黄杰豪,徐燕芬</t>
  </si>
  <si>
    <t>(集)商业公积金组合（住宅）</t>
  </si>
  <si>
    <t>20幢2103</t>
  </si>
  <si>
    <t>曾燕清</t>
  </si>
  <si>
    <t>20幢2104</t>
  </si>
  <si>
    <t>冯洁芬,钟锦雄</t>
  </si>
  <si>
    <t>20幢2202</t>
  </si>
  <si>
    <t>黄继业</t>
  </si>
  <si>
    <t>20幢2203</t>
  </si>
  <si>
    <t>邓检</t>
  </si>
  <si>
    <t>20幢2204</t>
  </si>
  <si>
    <t>李国辉</t>
  </si>
  <si>
    <t>20幢2301</t>
  </si>
  <si>
    <t>黎志毅,刘灼梅</t>
  </si>
  <si>
    <t>20幢2304</t>
  </si>
  <si>
    <t>吴礼华,张丽萍</t>
  </si>
  <si>
    <t>20幢2401</t>
  </si>
  <si>
    <t>陈蒙焕</t>
  </si>
  <si>
    <t>20幢2404</t>
  </si>
  <si>
    <t>汤英琴</t>
  </si>
  <si>
    <t>20幢2501</t>
  </si>
  <si>
    <t>温家力</t>
  </si>
  <si>
    <t>20幢2504</t>
  </si>
  <si>
    <t>刘晓英,徐赛</t>
  </si>
  <si>
    <t>20幢2601</t>
  </si>
  <si>
    <t>黄紫欣</t>
  </si>
  <si>
    <t>商业按揭（住宅）.</t>
  </si>
  <si>
    <t>20幢2602</t>
  </si>
  <si>
    <t>曾小君</t>
  </si>
  <si>
    <t>20幢2604</t>
  </si>
  <si>
    <t>冯晓燕</t>
  </si>
  <si>
    <t>20幢2701</t>
  </si>
  <si>
    <t>麻仙芽</t>
  </si>
  <si>
    <t>20幢2704</t>
  </si>
  <si>
    <t>刘芬</t>
  </si>
  <si>
    <t>20幢2801</t>
  </si>
  <si>
    <t>朱碧霞</t>
  </si>
  <si>
    <t>20幢2802</t>
  </si>
  <si>
    <t>黄慧珍</t>
  </si>
  <si>
    <t>20幢2803</t>
  </si>
  <si>
    <t>黄诗泳</t>
  </si>
  <si>
    <t>20幢2804</t>
  </si>
  <si>
    <t>郭果</t>
  </si>
  <si>
    <t>20幢2901</t>
  </si>
  <si>
    <t>王欢</t>
  </si>
  <si>
    <t>20幢2903</t>
  </si>
  <si>
    <t>杨丽仪</t>
  </si>
  <si>
    <t>20幢2904</t>
  </si>
  <si>
    <t>莫春梅</t>
  </si>
  <si>
    <t>20幢3001</t>
  </si>
  <si>
    <t>邹啸</t>
  </si>
  <si>
    <t>20幢3002</t>
  </si>
  <si>
    <t>徐俊彬</t>
  </si>
  <si>
    <t>20幢3003</t>
  </si>
  <si>
    <t>20幢3004</t>
  </si>
  <si>
    <t>何照海,贺春玲</t>
  </si>
  <si>
    <t>20幢3201</t>
  </si>
  <si>
    <t>刘世强</t>
  </si>
  <si>
    <t>20幢3203</t>
  </si>
  <si>
    <t>何金荣</t>
  </si>
  <si>
    <t>20幢3204</t>
  </si>
  <si>
    <t>王小梅</t>
  </si>
  <si>
    <t>20幢3303</t>
  </si>
  <si>
    <t>20幢3304</t>
  </si>
  <si>
    <t>何照锋,蒋志娇</t>
  </si>
  <si>
    <t>20幢601</t>
  </si>
  <si>
    <t>张展鹏</t>
  </si>
  <si>
    <t>20幢602</t>
  </si>
  <si>
    <t>冯立峰</t>
  </si>
  <si>
    <t>20幢604</t>
  </si>
  <si>
    <t>陈思敏</t>
  </si>
  <si>
    <t>20幢701</t>
  </si>
  <si>
    <t>陆益</t>
  </si>
  <si>
    <t>20幢801</t>
  </si>
  <si>
    <t>黄小燕</t>
  </si>
  <si>
    <t>20幢901</t>
  </si>
  <si>
    <t>邓浩宁</t>
  </si>
  <si>
    <t>20幢903</t>
  </si>
  <si>
    <t>唐双连</t>
  </si>
  <si>
    <t>21幢1001</t>
  </si>
  <si>
    <t>21幢</t>
  </si>
  <si>
    <t>梁燕玲,郭荣辉</t>
  </si>
  <si>
    <t>21幢1003</t>
  </si>
  <si>
    <t>周国荣</t>
  </si>
  <si>
    <t>21幢1004</t>
  </si>
  <si>
    <t>21幢1103</t>
  </si>
  <si>
    <t>21幢1104</t>
  </si>
  <si>
    <t>21幢1203</t>
  </si>
  <si>
    <t>21幢1204</t>
  </si>
  <si>
    <t>卢桂娣</t>
  </si>
  <si>
    <t>21幢1302</t>
  </si>
  <si>
    <t>陈永兰,陆伟雄</t>
  </si>
  <si>
    <t>21幢1303</t>
  </si>
  <si>
    <t>21幢1401</t>
  </si>
  <si>
    <t>束全兵,叶艳</t>
  </si>
  <si>
    <t>21幢1403</t>
  </si>
  <si>
    <t>朱锦涛</t>
  </si>
  <si>
    <t>21幢1503</t>
  </si>
  <si>
    <t>汤英联</t>
  </si>
  <si>
    <t>21幢1703</t>
  </si>
  <si>
    <t>陈乐冰</t>
  </si>
  <si>
    <t>21幢2103</t>
  </si>
  <si>
    <t>谢长四</t>
  </si>
  <si>
    <t>21幢2104</t>
  </si>
  <si>
    <t>陈善堂</t>
  </si>
  <si>
    <t>21幢2202</t>
  </si>
  <si>
    <t>林晓杰</t>
  </si>
  <si>
    <t>21幢2301</t>
  </si>
  <si>
    <t>潘志健</t>
  </si>
  <si>
    <t>21幢2302</t>
  </si>
  <si>
    <t>李文涛</t>
  </si>
  <si>
    <t>21幢2303</t>
  </si>
  <si>
    <t>梁慧美,梁锡钦</t>
  </si>
  <si>
    <t>21幢2304</t>
  </si>
  <si>
    <t>21幢2402</t>
  </si>
  <si>
    <t>黄海玲,廖沛清</t>
  </si>
  <si>
    <t>21幢2403</t>
  </si>
  <si>
    <t>刘俊</t>
  </si>
  <si>
    <t>21幢2404</t>
  </si>
  <si>
    <t>夏剑杰,陈帆</t>
  </si>
  <si>
    <t>21幢2502</t>
  </si>
  <si>
    <t>21幢2503</t>
  </si>
  <si>
    <t>李朝翠</t>
  </si>
  <si>
    <t>21幢2504</t>
  </si>
  <si>
    <t>龙玉芹</t>
  </si>
  <si>
    <t>21幢2601</t>
  </si>
  <si>
    <t>潘招娣,李文焕</t>
  </si>
  <si>
    <t>21幢2602</t>
  </si>
  <si>
    <t>21幢2603</t>
  </si>
  <si>
    <t>韦方明</t>
  </si>
  <si>
    <t>21幢2604</t>
  </si>
  <si>
    <t>杨楷</t>
  </si>
  <si>
    <t>21幢2702</t>
  </si>
  <si>
    <t>21幢2703</t>
  </si>
  <si>
    <t>易柯宇</t>
  </si>
  <si>
    <t>21幢2704</t>
  </si>
  <si>
    <t>谭舒乔</t>
  </si>
  <si>
    <t>21幢2801</t>
  </si>
  <si>
    <t>林娟</t>
  </si>
  <si>
    <t>21幢2802</t>
  </si>
  <si>
    <t>21幢2803</t>
  </si>
  <si>
    <t>李兰芳,王伟</t>
  </si>
  <si>
    <t>21幢2804</t>
  </si>
  <si>
    <t>王超</t>
  </si>
  <si>
    <t>21幢2901</t>
  </si>
  <si>
    <t>刘应华</t>
  </si>
  <si>
    <t>21幢2902</t>
  </si>
  <si>
    <t>吉玉红</t>
  </si>
  <si>
    <t>21幢2903</t>
  </si>
  <si>
    <t>21幢2904</t>
  </si>
  <si>
    <t>胡兰秀,何同芬</t>
  </si>
  <si>
    <t>21幢3001</t>
  </si>
  <si>
    <t>杨红</t>
  </si>
  <si>
    <t>21幢3002</t>
  </si>
  <si>
    <t>苏达聪</t>
  </si>
  <si>
    <t>21幢3003</t>
  </si>
  <si>
    <t>李浩</t>
  </si>
  <si>
    <t>21幢3004</t>
  </si>
  <si>
    <t>邓卫丰,苏家兰</t>
  </si>
  <si>
    <t>21幢3101</t>
  </si>
  <si>
    <t>胡春花</t>
  </si>
  <si>
    <t>21幢3102</t>
  </si>
  <si>
    <t>苏穗仪</t>
  </si>
  <si>
    <t>21幢3103</t>
  </si>
  <si>
    <t>郭松成</t>
  </si>
  <si>
    <t>21幢3104</t>
  </si>
  <si>
    <t>张海营</t>
  </si>
  <si>
    <t>21幢3201</t>
  </si>
  <si>
    <t>谭斌</t>
  </si>
  <si>
    <t>21幢3202</t>
  </si>
  <si>
    <t>21幢3203</t>
  </si>
  <si>
    <t>21幢3204</t>
  </si>
  <si>
    <t>张格玲</t>
  </si>
  <si>
    <t>21幢3303</t>
  </si>
  <si>
    <t>侯燕平</t>
  </si>
  <si>
    <t>21幢3304</t>
  </si>
  <si>
    <t>邓淑珍,丁佩玉</t>
  </si>
  <si>
    <t>21幢3401</t>
  </si>
  <si>
    <t>冯素珍</t>
  </si>
  <si>
    <t>21幢3404</t>
  </si>
  <si>
    <t>李静</t>
  </si>
  <si>
    <t>21幢404</t>
  </si>
  <si>
    <t>唐慧</t>
  </si>
  <si>
    <t>21幢504</t>
  </si>
  <si>
    <t>罗奕石,苏玉勤</t>
  </si>
  <si>
    <t>21幢602</t>
  </si>
  <si>
    <t>陈水奇,高文艳</t>
  </si>
  <si>
    <t>21幢603</t>
  </si>
  <si>
    <t>江志清,黄翠婵</t>
  </si>
  <si>
    <t>21幢604</t>
  </si>
  <si>
    <t>陈允华,胡淑君</t>
  </si>
  <si>
    <t>21幢701</t>
  </si>
  <si>
    <t>梁健伦</t>
  </si>
  <si>
    <t>21幢702</t>
  </si>
  <si>
    <t>李俐</t>
  </si>
  <si>
    <t>21幢704</t>
  </si>
  <si>
    <t>袁静华,沈惠校</t>
  </si>
  <si>
    <t>21幢801</t>
  </si>
  <si>
    <t>蓝志欢</t>
  </si>
  <si>
    <t>21幢802</t>
  </si>
  <si>
    <t>周智敏</t>
  </si>
  <si>
    <t>21幢804</t>
  </si>
  <si>
    <t>卢秋银</t>
  </si>
  <si>
    <t>21幢902</t>
  </si>
  <si>
    <t>郑丽霞</t>
  </si>
  <si>
    <t>21幢903</t>
  </si>
  <si>
    <t>王碧松</t>
  </si>
  <si>
    <t>21幢904</t>
  </si>
  <si>
    <t>徐仁伟</t>
  </si>
  <si>
    <t>22幢1001</t>
  </si>
  <si>
    <t>22幢</t>
  </si>
  <si>
    <t>卢尚国,张露</t>
  </si>
  <si>
    <t>22幢1004</t>
  </si>
  <si>
    <t>林进杰</t>
  </si>
  <si>
    <t>22幢1102</t>
  </si>
  <si>
    <t>吕谏凤</t>
  </si>
  <si>
    <t>22幢1103</t>
  </si>
  <si>
    <t>彭丽英</t>
  </si>
  <si>
    <t>22幢1104</t>
  </si>
  <si>
    <t>刘世辉</t>
  </si>
  <si>
    <t>22幢1201</t>
  </si>
  <si>
    <t>王永佳,李晓莹</t>
  </si>
  <si>
    <t>22幢1202</t>
  </si>
  <si>
    <t>王少萍</t>
  </si>
  <si>
    <t>22幢1203</t>
  </si>
  <si>
    <t>黄丽英</t>
  </si>
  <si>
    <t>22幢1204</t>
  </si>
  <si>
    <t>祝城坤,余桂珍</t>
  </si>
  <si>
    <t>22幢1304</t>
  </si>
  <si>
    <t>黎发</t>
  </si>
  <si>
    <t>22幢1401</t>
  </si>
  <si>
    <t>陈国成</t>
  </si>
  <si>
    <t>22幢1403</t>
  </si>
  <si>
    <t>黄炳风</t>
  </si>
  <si>
    <t>22幢1501</t>
  </si>
  <si>
    <t>邓永强</t>
  </si>
  <si>
    <t>22幢1502</t>
  </si>
  <si>
    <t>22幢1503</t>
  </si>
  <si>
    <t>22幢1504</t>
  </si>
  <si>
    <t>22幢1601</t>
  </si>
  <si>
    <t>22幢1602</t>
  </si>
  <si>
    <t>22幢1603</t>
  </si>
  <si>
    <t>22幢1604</t>
  </si>
  <si>
    <t>22幢1701</t>
  </si>
  <si>
    <t>22幢1702</t>
  </si>
  <si>
    <t>22幢1703</t>
  </si>
  <si>
    <t>22幢1704</t>
  </si>
  <si>
    <t>毛梦成</t>
  </si>
  <si>
    <t>22幢1801</t>
  </si>
  <si>
    <t>邹风波</t>
  </si>
  <si>
    <t>22幢1804</t>
  </si>
  <si>
    <t>22幢1901</t>
  </si>
  <si>
    <t>22幢1902</t>
  </si>
  <si>
    <t>22幢1903</t>
  </si>
  <si>
    <t>22幢1904</t>
  </si>
  <si>
    <t>22幢2001</t>
  </si>
  <si>
    <t>22幢2002</t>
  </si>
  <si>
    <t>22幢2003</t>
  </si>
  <si>
    <t>何翠玲</t>
  </si>
  <si>
    <t>22幢2004</t>
  </si>
  <si>
    <t>邓倩倩</t>
  </si>
  <si>
    <t>22幢2101</t>
  </si>
  <si>
    <t>22幢2102</t>
  </si>
  <si>
    <t>22幢2103</t>
  </si>
  <si>
    <t>22幢2104</t>
  </si>
  <si>
    <t>杨鑫</t>
  </si>
  <si>
    <t>22幢2201</t>
  </si>
  <si>
    <t>王焕由</t>
  </si>
  <si>
    <t>22幢2202</t>
  </si>
  <si>
    <t>张建新</t>
  </si>
  <si>
    <t>22幢2203</t>
  </si>
  <si>
    <t>成鑫</t>
  </si>
  <si>
    <t>22幢2204</t>
  </si>
  <si>
    <t>黄振跑</t>
  </si>
  <si>
    <t>22幢2301</t>
  </si>
  <si>
    <t>22幢2302</t>
  </si>
  <si>
    <t>22幢2303</t>
  </si>
  <si>
    <t>22幢2304</t>
  </si>
  <si>
    <t>周静文,谭细强</t>
  </si>
  <si>
    <t>22幢2401</t>
  </si>
  <si>
    <t>肖振劲,梁燕金</t>
  </si>
  <si>
    <t>22幢2403</t>
  </si>
  <si>
    <t>李志明</t>
  </si>
  <si>
    <t>22幢2404</t>
  </si>
  <si>
    <t>许裕凡</t>
  </si>
  <si>
    <t>22幢2501</t>
  </si>
  <si>
    <t>国朝阳</t>
  </si>
  <si>
    <t>22幢2503</t>
  </si>
  <si>
    <t>徐保银</t>
  </si>
  <si>
    <t>22幢2504</t>
  </si>
  <si>
    <t>罗亚珍</t>
  </si>
  <si>
    <t>22幢2601</t>
  </si>
  <si>
    <t>周步凯</t>
  </si>
  <si>
    <t>22幢2602</t>
  </si>
  <si>
    <t>张路娣</t>
  </si>
  <si>
    <t>22幢2603</t>
  </si>
  <si>
    <t>唐诗棋</t>
  </si>
  <si>
    <t>22幢2604</t>
  </si>
  <si>
    <t>李彬</t>
  </si>
  <si>
    <t>22幢2701</t>
  </si>
  <si>
    <t>欧玉平</t>
  </si>
  <si>
    <t>22幢2703</t>
  </si>
  <si>
    <t>陈海玲</t>
  </si>
  <si>
    <t>22幢2704</t>
  </si>
  <si>
    <t>朱丽萍</t>
  </si>
  <si>
    <t>22幢2801</t>
  </si>
  <si>
    <t>FADAAQ YASER MOHAMMED MAHDI</t>
  </si>
  <si>
    <t>22幢2803</t>
  </si>
  <si>
    <t>卢致键</t>
  </si>
  <si>
    <t>22幢2804</t>
  </si>
  <si>
    <t>李红斌</t>
  </si>
  <si>
    <t>22幢2901</t>
  </si>
  <si>
    <t>汪安胜</t>
  </si>
  <si>
    <t>一次性付款 （住宅）100</t>
  </si>
  <si>
    <t>22幢2903</t>
  </si>
  <si>
    <t>李燕珍</t>
  </si>
  <si>
    <t>22幢2904</t>
  </si>
  <si>
    <t>何思慧,何星全</t>
  </si>
  <si>
    <t>22幢3003</t>
  </si>
  <si>
    <t>何四旺,高雪霞</t>
  </si>
  <si>
    <t>22幢3004</t>
  </si>
  <si>
    <t>沈雪莹</t>
  </si>
  <si>
    <t>22幢3101</t>
  </si>
  <si>
    <t>钟光明,潘小艳</t>
  </si>
  <si>
    <t>22幢3102</t>
  </si>
  <si>
    <t>朱士宏</t>
  </si>
  <si>
    <t>22幢3103</t>
  </si>
  <si>
    <t>22幢3104</t>
  </si>
  <si>
    <t>刘琳</t>
  </si>
  <si>
    <t>22幢3201</t>
  </si>
  <si>
    <t>22幢3203</t>
  </si>
  <si>
    <t>22幢3204</t>
  </si>
  <si>
    <t>郑敏燕</t>
  </si>
  <si>
    <t>22幢3301</t>
  </si>
  <si>
    <t>何建彬</t>
  </si>
  <si>
    <t>22幢3303</t>
  </si>
  <si>
    <t>胡燕红</t>
  </si>
  <si>
    <t>22幢3304</t>
  </si>
  <si>
    <t>杨朝辉</t>
  </si>
  <si>
    <t>22幢3401</t>
  </si>
  <si>
    <t>张笑娣</t>
  </si>
  <si>
    <t>22幢3403</t>
  </si>
  <si>
    <t>张容珍</t>
  </si>
  <si>
    <t>22幢3404</t>
  </si>
  <si>
    <t>肖中平</t>
  </si>
  <si>
    <t>22幢401</t>
  </si>
  <si>
    <t>张艳艳</t>
  </si>
  <si>
    <t>22幢404</t>
  </si>
  <si>
    <t>王静</t>
  </si>
  <si>
    <t>22幢501</t>
  </si>
  <si>
    <t>陈水华,梁晓敏</t>
  </si>
  <si>
    <t>22幢502</t>
  </si>
  <si>
    <t>胡东</t>
  </si>
  <si>
    <t>22幢504</t>
  </si>
  <si>
    <t>范佩兰</t>
  </si>
  <si>
    <t>22幢601</t>
  </si>
  <si>
    <t>22幢603</t>
  </si>
  <si>
    <t>22幢604</t>
  </si>
  <si>
    <t>邝浩明</t>
  </si>
  <si>
    <t>22幢701</t>
  </si>
  <si>
    <t>22幢704</t>
  </si>
  <si>
    <t>梁元杰</t>
  </si>
  <si>
    <t>22幢801</t>
  </si>
  <si>
    <t>刘庆健</t>
  </si>
  <si>
    <t>22幢803</t>
  </si>
  <si>
    <t>高文容</t>
  </si>
  <si>
    <t>22幢804</t>
  </si>
  <si>
    <t>22幢901</t>
  </si>
  <si>
    <t>黎梓滔</t>
  </si>
  <si>
    <t>22幢903</t>
  </si>
  <si>
    <t>陈文兰</t>
  </si>
  <si>
    <t>22幢904</t>
  </si>
  <si>
    <t>唐苏秀</t>
  </si>
  <si>
    <t>项目名称</t>
  </si>
  <si>
    <t>大项目名称</t>
  </si>
  <si>
    <t>roomguid</t>
  </si>
  <si>
    <t>签约日期</t>
  </si>
  <si>
    <t>认购证号</t>
  </si>
  <si>
    <t>约定签约日期</t>
  </si>
  <si>
    <t>实测建筑面积</t>
  </si>
  <si>
    <t>实测套内面积</t>
  </si>
  <si>
    <t xml:space="preserve">df </t>
  </si>
  <si>
    <t>zongjia</t>
  </si>
  <si>
    <t>df</t>
  </si>
  <si>
    <t>装修价</t>
  </si>
  <si>
    <t>首期付款日期</t>
  </si>
  <si>
    <t>已付房款</t>
  </si>
  <si>
    <t>已付借款</t>
  </si>
  <si>
    <t>欠款</t>
  </si>
  <si>
    <t>装修欠款</t>
  </si>
  <si>
    <t>借款欠款</t>
  </si>
  <si>
    <t>到期欠款</t>
  </si>
  <si>
    <t>未到期欠款</t>
  </si>
  <si>
    <t>按揭款</t>
  </si>
  <si>
    <t>按揭欠款</t>
  </si>
  <si>
    <t>多收款</t>
  </si>
  <si>
    <t>按揭银行</t>
  </si>
  <si>
    <t>未收齐资料</t>
  </si>
  <si>
    <t>按揭状态</t>
  </si>
  <si>
    <t>按揭完成时间</t>
  </si>
  <si>
    <t>代理公司</t>
  </si>
  <si>
    <t>协助代理公司</t>
  </si>
  <si>
    <t>业务员</t>
  </si>
  <si>
    <t>签约经办人</t>
  </si>
  <si>
    <t>联系电话</t>
  </si>
  <si>
    <t>手机</t>
  </si>
  <si>
    <t>地址</t>
  </si>
  <si>
    <t>邮编</t>
  </si>
  <si>
    <t>产品类型</t>
  </si>
  <si>
    <t>装修标准</t>
  </si>
  <si>
    <t>身份证号码</t>
  </si>
  <si>
    <t>tradeguid</t>
  </si>
  <si>
    <t>折扣说明</t>
  </si>
  <si>
    <t>预约签约日期</t>
  </si>
  <si>
    <t>关联房间车位</t>
  </si>
  <si>
    <t>预约备注</t>
  </si>
  <si>
    <t>其他原因</t>
  </si>
  <si>
    <t>产权进程</t>
  </si>
  <si>
    <t>购房类型</t>
  </si>
  <si>
    <t>推荐方式</t>
  </si>
  <si>
    <t>相关业务员</t>
  </si>
  <si>
    <t>补充协议总价</t>
  </si>
  <si>
    <t>已付装修款</t>
  </si>
  <si>
    <t>订单来源</t>
  </si>
  <si>
    <t>时代家业务员</t>
  </si>
  <si>
    <t>组别</t>
  </si>
  <si>
    <t>合同类型</t>
  </si>
  <si>
    <t>约定网签日期</t>
  </si>
  <si>
    <t>取得预售证日期</t>
  </si>
  <si>
    <t>车位确权日期</t>
  </si>
  <si>
    <t>网签日期</t>
  </si>
  <si>
    <t>资料齐已送件日期</t>
  </si>
  <si>
    <t>达待放款日期</t>
  </si>
  <si>
    <t>放款日期</t>
  </si>
  <si>
    <t>时代倾城（清远）五期</t>
  </si>
  <si>
    <t>时代倾城（清远）</t>
  </si>
  <si>
    <t>11号楼</t>
  </si>
  <si>
    <t>56DF714F-E748-4818-A55C-28030CE44ED2</t>
  </si>
  <si>
    <t>刘锦华</t>
  </si>
  <si>
    <t>17041011</t>
  </si>
  <si>
    <t>时代置业</t>
  </si>
  <si>
    <t>扫房网</t>
  </si>
  <si>
    <t>刘建峰</t>
  </si>
  <si>
    <t>15602936165</t>
  </si>
  <si>
    <t>广东省清远市清城区飞来峡镇嘉信涂料厂</t>
  </si>
  <si>
    <t>511500</t>
  </si>
  <si>
    <t>高层（10层及10层以上）</t>
  </si>
  <si>
    <t>441481198708091999</t>
  </si>
  <si>
    <t>5F165ABA-B62F-4328-B481-E5B7BBA27DCD</t>
  </si>
  <si>
    <t>以标准总价为基准计算: 商业按揭（住宅） 98.00%</t>
  </si>
  <si>
    <t>地下B1区-1098</t>
  </si>
  <si>
    <t>二手联动</t>
  </si>
  <si>
    <t>房当当（扫房）</t>
  </si>
  <si>
    <t>正常</t>
  </si>
  <si>
    <t>70863269-F24A-4301-BE89-68A2013C03A8</t>
  </si>
  <si>
    <t>李锡坚,郑敏仪</t>
  </si>
  <si>
    <t>17041257</t>
  </si>
  <si>
    <t>陈静</t>
  </si>
  <si>
    <t>13538261344,13726964520</t>
  </si>
  <si>
    <t>广东省清新县禾云镇云街村3队54号,广东省深圳市罗湖区深南东路123号深圳百货广场西座18楼1808</t>
  </si>
  <si>
    <t>441522198706160677,441827198906297043</t>
  </si>
  <si>
    <t>881065A8-9946-4E94-A23B-EC6176E597D4</t>
  </si>
  <si>
    <t>地下B1区-1097</t>
  </si>
  <si>
    <t>天下晓-灏房（扫房）</t>
  </si>
  <si>
    <t>4DF282A8-050C-4E67-BA4B-120D4687E4B4</t>
  </si>
  <si>
    <t>陈玉容</t>
  </si>
  <si>
    <t>17040879</t>
  </si>
  <si>
    <t>郑娆</t>
  </si>
  <si>
    <t>18898430168</t>
  </si>
  <si>
    <t>广东省广州市花都区雅宝新城英伦世家H栋1103</t>
  </si>
  <si>
    <t>441230197701053441</t>
  </si>
  <si>
    <t>4DD568C6-F6DF-410E-B99F-E9412CABFBB9</t>
  </si>
  <si>
    <t>地下B1区-1104</t>
  </si>
  <si>
    <t>恩信-花都联盟（扫房）</t>
  </si>
  <si>
    <t>BF0C389A-15EC-4109-9FB0-EEE162E5AA74</t>
  </si>
  <si>
    <t>许国友</t>
  </si>
  <si>
    <t>17040908</t>
  </si>
  <si>
    <t>禤海燕</t>
  </si>
  <si>
    <t>13610220328</t>
  </si>
  <si>
    <t>广州市花都区新华街清?村校前巷23号</t>
  </si>
  <si>
    <t>440121196902201239</t>
  </si>
  <si>
    <t>48F37052-2B26-440B-BAFD-548B3B6C62E1</t>
  </si>
  <si>
    <t>地下B1区-1103</t>
  </si>
  <si>
    <t>懿房-中房联（扫房）</t>
  </si>
  <si>
    <t>44E7CD76-250C-4D18-BFDD-22DF834D59C0</t>
  </si>
  <si>
    <t>马成红</t>
  </si>
  <si>
    <t>17041162</t>
  </si>
  <si>
    <t>陈嘉敏</t>
  </si>
  <si>
    <t>18055297400</t>
  </si>
  <si>
    <t>广东省清远市清城区大学西路2号广东碧桂园职业学校</t>
  </si>
  <si>
    <t>340322199303290089</t>
  </si>
  <si>
    <t>B1B933F9-C469-45FD-81AD-4D9A0F22BFCC</t>
  </si>
  <si>
    <t>地下B1区-1107</t>
  </si>
  <si>
    <t>万盛-灏房（扫房）</t>
  </si>
  <si>
    <t>23C0DA2F-5A75-4C1A-B7FB-6DB6659D1487</t>
  </si>
  <si>
    <t>罗金凤</t>
  </si>
  <si>
    <t>17041159</t>
  </si>
  <si>
    <t>谭勇杰</t>
  </si>
  <si>
    <t>13711710267</t>
  </si>
  <si>
    <t>广东省广州市花都区花山镇紫西村三队28号</t>
  </si>
  <si>
    <t>440182198208280987</t>
  </si>
  <si>
    <t>DF659DBB-3E5E-4D3A-9CE0-A4708F1BFBFF</t>
  </si>
  <si>
    <t>地下B1区-1108</t>
  </si>
  <si>
    <t>乐洋-花都联盟（扫房）</t>
  </si>
  <si>
    <t>84359FB6-C360-48BF-9C88-AF915EAF3D92</t>
  </si>
  <si>
    <t>陈超平</t>
  </si>
  <si>
    <t>20171010JGL</t>
  </si>
  <si>
    <t>江高立</t>
  </si>
  <si>
    <t>13924189936</t>
  </si>
  <si>
    <t>广东省广州市花都区花山镇万科热橙2-108号</t>
  </si>
  <si>
    <t>510000</t>
  </si>
  <si>
    <t>430419198311116704</t>
  </si>
  <si>
    <t>15ACD0B6-77CC-4E0C-A1CA-28DAD3C58071</t>
  </si>
  <si>
    <t>地下B1区-1109</t>
  </si>
  <si>
    <t>永泽-花都联盟（扫房）</t>
  </si>
  <si>
    <t>D4AD9F35-00AD-4886-936F-4A6FCC10522B</t>
  </si>
  <si>
    <t>陈桂芳,梁香</t>
  </si>
  <si>
    <t>17041179</t>
  </si>
  <si>
    <t>刘丽婷</t>
  </si>
  <si>
    <t>13430219232</t>
  </si>
  <si>
    <t>广东省广州市天河区棠东大道边街9号201,广州市天河区棠东大道边街9号201</t>
  </si>
  <si>
    <t>441882198609032131,421122198511052144</t>
  </si>
  <si>
    <t>36C30264-929B-4AA8-97C5-3AF0EB423D6A</t>
  </si>
  <si>
    <t>地下B1区-1110</t>
  </si>
  <si>
    <t>合富（扫房）</t>
  </si>
  <si>
    <t>19DA9E4B-A857-46F6-A688-D3BC4404FC09</t>
  </si>
  <si>
    <t>张德</t>
  </si>
  <si>
    <t>17041126</t>
  </si>
  <si>
    <t>罗显昌</t>
  </si>
  <si>
    <t>13602332260</t>
  </si>
  <si>
    <t>广东省佛山市三水区大塘镇回味鸡餐厅</t>
  </si>
  <si>
    <t>441822197209231413</t>
  </si>
  <si>
    <t>1124AA84-E5AB-493D-91D2-79300A090E44</t>
  </si>
  <si>
    <t>地下B1区-1102</t>
  </si>
  <si>
    <t>腾瑞-灏房（扫房）</t>
  </si>
  <si>
    <t>951913B1-B00C-4740-A4FD-2B9BE8D459BA</t>
  </si>
  <si>
    <t>张丹</t>
  </si>
  <si>
    <t>17041161</t>
  </si>
  <si>
    <t>18605817083</t>
  </si>
  <si>
    <t>广东省清远市清城区大学西路2号广东碧桂园职业学院</t>
  </si>
  <si>
    <t>410621199003170569</t>
  </si>
  <si>
    <t>7C4E77CF-438A-4F7A-8987-D681E5293B08</t>
  </si>
  <si>
    <t>地下B1区-1197</t>
  </si>
  <si>
    <t>B4E22F45-21E6-4D9F-95B8-6BAF2A2A20D0</t>
  </si>
  <si>
    <t>张辉,文国香</t>
  </si>
  <si>
    <t>17041193</t>
  </si>
  <si>
    <t>13580368819</t>
  </si>
  <si>
    <t>广东省广州市花都区新华街田美村上庄35号</t>
  </si>
  <si>
    <t>42032419770815277X,420324197904012766</t>
  </si>
  <si>
    <t>58ADFB4C-3969-4B16-BF73-FE6DA95ACD0F</t>
  </si>
  <si>
    <t>地下B1区-1196</t>
  </si>
  <si>
    <t>B2C4B9EE-2139-4815-97F5-5716FD8950F5</t>
  </si>
  <si>
    <t>梁敏霞</t>
  </si>
  <si>
    <t>17040906</t>
  </si>
  <si>
    <t>13556092907</t>
  </si>
  <si>
    <t>广东省广州市花都区花东镇李溪村11队45号</t>
  </si>
  <si>
    <t>440182198004091244</t>
  </si>
  <si>
    <t>C70825D8-08C8-481D-B622-39DD2E25FA1C</t>
  </si>
  <si>
    <t>地下B1区-1195</t>
  </si>
  <si>
    <t>9D23F266-9F71-4912-817A-DA18298F2D9F</t>
  </si>
  <si>
    <t>邝丽婷</t>
  </si>
  <si>
    <t>17041129</t>
  </si>
  <si>
    <t>13922527681</t>
  </si>
  <si>
    <t>广东省东莞市大岭山镇新凤中学</t>
  </si>
  <si>
    <t>44190019850901456X</t>
  </si>
  <si>
    <t>1C86F025-F742-407C-9F2D-B9B678338573</t>
  </si>
  <si>
    <t>地下B1区-977</t>
  </si>
  <si>
    <t>E032B44B-8A72-49EA-B98E-26A9CDCD3366</t>
  </si>
  <si>
    <t>詹平,雷春秀</t>
  </si>
  <si>
    <t>17100013</t>
  </si>
  <si>
    <t>唐洁瑜</t>
  </si>
  <si>
    <t>13610369071,18102608074</t>
  </si>
  <si>
    <t>广东省广州市花都区三华村中新中华10巷3号</t>
  </si>
  <si>
    <t>430482199604188719,430425197303288728</t>
  </si>
  <si>
    <t>9E6F8E3D-E982-48B5-8C68-00CA57F9FFFA</t>
  </si>
  <si>
    <t>地下B1区-975</t>
  </si>
  <si>
    <t>团结-花都联盟（扫房）</t>
  </si>
  <si>
    <t>25CE25C7-A267-41EE-BD6E-87C134C5E36F</t>
  </si>
  <si>
    <t>黎晓明</t>
  </si>
  <si>
    <t>17100005</t>
  </si>
  <si>
    <t>薛文灼</t>
  </si>
  <si>
    <t>13189158157</t>
  </si>
  <si>
    <t>广东省广州市天河区彩涟街9号1804房</t>
  </si>
  <si>
    <t>440202197702170619</t>
  </si>
  <si>
    <t>5F204D52-43C2-42C8-8846-3B0A12E8BFA4</t>
  </si>
  <si>
    <t>地下B2区-1115</t>
  </si>
  <si>
    <t>塑丰-花都联盟（扫房）</t>
  </si>
  <si>
    <t>20E2A664-74C0-4D52-9D4F-CBD1C4037A14</t>
  </si>
  <si>
    <t>汤溥</t>
  </si>
  <si>
    <t>20170911SJH</t>
  </si>
  <si>
    <t>植镜棠</t>
  </si>
  <si>
    <t>13826289462</t>
  </si>
  <si>
    <t>广东省广州市花都区迎宾大道人力资源社会保障局</t>
  </si>
  <si>
    <t>413023199212170015</t>
  </si>
  <si>
    <t>D0ADE4CB-AF66-4CA4-8CD3-C1B938BC1D4F</t>
  </si>
  <si>
    <t>地下B2区-1183</t>
  </si>
  <si>
    <t>房尚煌-花都联盟（扫房）</t>
  </si>
  <si>
    <t>B1D71196-28B9-4346-8C92-C41AB3865E6A</t>
  </si>
  <si>
    <t>周苗,王霞</t>
  </si>
  <si>
    <t>20171009LYF001</t>
  </si>
  <si>
    <t>黎燕芳</t>
  </si>
  <si>
    <t>18665099769</t>
  </si>
  <si>
    <t>湖南省安乡县安宏乡枞杨村03018</t>
  </si>
  <si>
    <t>430721198802254616,430721199012162500</t>
  </si>
  <si>
    <t>4E6734DF-DA3A-4179-A432-3CDCC0204199</t>
  </si>
  <si>
    <t>地下B1区-978</t>
  </si>
  <si>
    <t>外拓</t>
  </si>
  <si>
    <t>49600EC4-A2AA-41E2-9AED-0C567A9A2004</t>
  </si>
  <si>
    <t>缪军,樊洁</t>
  </si>
  <si>
    <t>17041212</t>
  </si>
  <si>
    <t>13352828636</t>
  </si>
  <si>
    <t>湖南省华容县操军镇六角村一组,湖南省华容县操军阵六角村一组</t>
  </si>
  <si>
    <t>43062319840911573x,430424199005083663</t>
  </si>
  <si>
    <t>81124158-D148-4617-A7ED-01072D839A09</t>
  </si>
  <si>
    <t>地下B1区-976</t>
  </si>
  <si>
    <t>A97EB769-CB8C-42F3-834F-9FA385424A66</t>
  </si>
  <si>
    <t>熊露露,彭杨</t>
  </si>
  <si>
    <t>17040698</t>
  </si>
  <si>
    <t>15914423568</t>
  </si>
  <si>
    <t>广东省广州市白云区龙归南岭工业区八横路19号</t>
  </si>
  <si>
    <t>440202198611175320,460022198609035116</t>
  </si>
  <si>
    <t>38CA6713-BFB7-4B16-A917-5CD0611F792B</t>
  </si>
  <si>
    <t>地下B2区-1114</t>
  </si>
  <si>
    <t>恒扬-灏房（扫房）</t>
  </si>
  <si>
    <t>30E7E91E-8788-41E4-A0F4-0384F06AF6FE</t>
  </si>
  <si>
    <t>丁绍旭</t>
  </si>
  <si>
    <t>QYQC20170280</t>
  </si>
  <si>
    <t>王小燕</t>
  </si>
  <si>
    <t>13924931986</t>
  </si>
  <si>
    <t>广东省广州市花都区福宁路27号之2</t>
  </si>
  <si>
    <t>431121198611186532</t>
  </si>
  <si>
    <t>B1893FEF-B056-4CC5-94DE-B685A622E763</t>
  </si>
  <si>
    <t>地下B2区-1184</t>
  </si>
  <si>
    <t>自然成交</t>
  </si>
  <si>
    <t>挺海-花都联盟（扫房）</t>
  </si>
  <si>
    <t>B2C638D1-26A4-43B2-AB99-C91527A53B39</t>
  </si>
  <si>
    <t>陈泽铭,黄艳芳</t>
  </si>
  <si>
    <t>17041106</t>
  </si>
  <si>
    <t>林国彬</t>
  </si>
  <si>
    <t>13679812075,13824933990</t>
  </si>
  <si>
    <t>广东省清远市清城区市府南院11栋404房</t>
  </si>
  <si>
    <t>44058219911008567X,441882199109143622</t>
  </si>
  <si>
    <t>9400FDB2-0337-4DE0-BE85-C04F43D4A401</t>
  </si>
  <si>
    <t>地下B1区-1674</t>
  </si>
  <si>
    <t>天御（扫房）</t>
  </si>
  <si>
    <t>9F7B9945-3B40-400E-82B5-17B0C5631D2B</t>
  </si>
  <si>
    <t>闫海涛</t>
  </si>
  <si>
    <t>QYQC20170232</t>
  </si>
  <si>
    <t>刘家伟</t>
  </si>
  <si>
    <t>18817889120</t>
  </si>
  <si>
    <t>甘肃省宁县春荣乡春荣街28号</t>
  </si>
  <si>
    <t>622826198709283935</t>
  </si>
  <si>
    <t>2524025B-0096-4A73-A0D9-6DA72DE57783</t>
  </si>
  <si>
    <t>地下B1区-979</t>
  </si>
  <si>
    <t>8EF28342-3F1A-4EAC-8F1C-0D8CDF6F0204</t>
  </si>
  <si>
    <t>刘龙方</t>
  </si>
  <si>
    <t>LJJ20170918</t>
  </si>
  <si>
    <t>蓝嘉嘉</t>
  </si>
  <si>
    <t>18814134769</t>
  </si>
  <si>
    <t>广东省广州市花都区新华街商贸路7号双赢如家公寓</t>
  </si>
  <si>
    <t>362422199310264314</t>
  </si>
  <si>
    <t>2D7A0C7D-7304-41F8-95CF-21733FF24EBE</t>
  </si>
  <si>
    <t>地下B2区-1113</t>
  </si>
  <si>
    <t>家瑜-花都联盟（扫房）</t>
  </si>
  <si>
    <t>842B433E-4803-4D7E-82A8-D5C6441FBD81</t>
  </si>
  <si>
    <t>梁水长</t>
  </si>
  <si>
    <t>17040872</t>
  </si>
  <si>
    <t>13434366642</t>
  </si>
  <si>
    <t>广东省广州市花都区商业大道96号A栋510</t>
  </si>
  <si>
    <t>440183198702032117</t>
  </si>
  <si>
    <t>83841655-63FB-49B5-95BA-6A9F541BCA49</t>
  </si>
  <si>
    <t>地下B2区-1185</t>
  </si>
  <si>
    <t>冠居-花都联盟（扫房）</t>
  </si>
  <si>
    <t>25EB2A44-A200-4320-9967-093BF5D31E98</t>
  </si>
  <si>
    <t>祝灿彬</t>
  </si>
  <si>
    <t>20170426LIANGZHAODONG</t>
  </si>
  <si>
    <t>梁兆东</t>
  </si>
  <si>
    <t>13828588661</t>
  </si>
  <si>
    <t>广东省清远市阳山县太平镇围龙村委会石街村2号</t>
  </si>
  <si>
    <t>441823198209036416</t>
  </si>
  <si>
    <t>4BDA64CC-F276-4719-90B5-6FC5A738D645</t>
  </si>
  <si>
    <t>以标准总价为基准计算: 商业按揭（住宅） 98.00%-特批底价折扣 9481.00</t>
  </si>
  <si>
    <t>地下B1区-982</t>
  </si>
  <si>
    <t>5BAC0941-58FE-4AB8-956E-B4AF4D430D5F</t>
  </si>
  <si>
    <t>王清莲</t>
  </si>
  <si>
    <t>20170916WXY</t>
  </si>
  <si>
    <t>18902392533</t>
  </si>
  <si>
    <t>广东省广州市花都区大华二路38号新景豪苑</t>
  </si>
  <si>
    <t>432831197202220645</t>
  </si>
  <si>
    <t>E89B1D7C-CC23-40DF-9D0B-1988CF156399</t>
  </si>
  <si>
    <t>地下室A1区-251</t>
  </si>
  <si>
    <t>0212F9DD-8275-43A8-8FFD-9278A9CCE2F3</t>
  </si>
  <si>
    <t>朱建平</t>
  </si>
  <si>
    <t>20170506LLT</t>
  </si>
  <si>
    <t>13416387976</t>
  </si>
  <si>
    <t>广东省广州市番禺区华南理工大学</t>
  </si>
  <si>
    <t>441823199108025050</t>
  </si>
  <si>
    <t>5C38CAD2-6BF1-4284-B28B-03ADB5F7B5E6</t>
  </si>
  <si>
    <t>以标准总价为基准计算: 商业按揭（住宅） 98.00%-特批底价折扣 15954.00</t>
  </si>
  <si>
    <t>地下室A1区-782</t>
  </si>
  <si>
    <t>一手销售</t>
  </si>
  <si>
    <t>自来客</t>
  </si>
  <si>
    <t>72BD1A59-FCC7-43F2-A0CE-15F81DB95840</t>
  </si>
  <si>
    <t>曾卫星,曾剑宇</t>
  </si>
  <si>
    <t>17041194</t>
  </si>
  <si>
    <t>13268318822</t>
  </si>
  <si>
    <t>广东省广州市荔湾区芳村花地大道北200号东百白货有限公司,广东省广州市荔湾区芳村花地大道北200号东百百货有限公司</t>
  </si>
  <si>
    <t>441824197405032713,441882199604182717</t>
  </si>
  <si>
    <t>EC623D8C-19E2-46B5-8A19-154056C5998C</t>
  </si>
  <si>
    <t>地下B2区-1112</t>
  </si>
  <si>
    <t>3BDE2120-0626-4072-AB30-C4B14AD4570F</t>
  </si>
  <si>
    <t>李育明,邓彩莲</t>
  </si>
  <si>
    <t>17041078LZD</t>
  </si>
  <si>
    <t>13602929356,13828581269</t>
  </si>
  <si>
    <t>广东省清远市阳山县黎埠镇文明街26号</t>
  </si>
  <si>
    <t>44182319701005273X,440227196911012724</t>
  </si>
  <si>
    <t>F30C8F05-B6D0-4406-9C2E-11BE42DD853B</t>
  </si>
  <si>
    <t>以标准总价为基准计算: 商业按揭（住宅） 98.00%-特批底价折扣 9507.00</t>
  </si>
  <si>
    <t>地下B1区-1088</t>
  </si>
  <si>
    <t>845721F1-E2E5-48FF-AFBE-8074044B4860</t>
  </si>
  <si>
    <t>成金姐</t>
  </si>
  <si>
    <t>20170413MYY</t>
  </si>
  <si>
    <t>马玉莹</t>
  </si>
  <si>
    <t>13549338233</t>
  </si>
  <si>
    <t>广东省东莞市大岭区新世纪领居127栋103号铺</t>
  </si>
  <si>
    <t>441881198807013146</t>
  </si>
  <si>
    <t>B4244B6D-F326-4C87-91AD-2236629A041E</t>
  </si>
  <si>
    <t>地下B1区-1092</t>
  </si>
  <si>
    <t>阳光百分百置业-灏房（扫房）</t>
  </si>
  <si>
    <t>9F2510FA-FE72-4CFB-A539-8EF9C70FB754</t>
  </si>
  <si>
    <t>梁金妃</t>
  </si>
  <si>
    <t>17040707</t>
  </si>
  <si>
    <t>黄道勇</t>
  </si>
  <si>
    <t>13538469591</t>
  </si>
  <si>
    <t>广东省东莞市南区金丰路金丰花园134号</t>
  </si>
  <si>
    <t>441827199212067969</t>
  </si>
  <si>
    <t>71185EB4-C194-432E-81E1-83C2DC7FFEAD</t>
  </si>
  <si>
    <t>地下B2区-1187</t>
  </si>
  <si>
    <t>家乐美-灏房（扫房）</t>
  </si>
  <si>
    <t>E6F52DE9-3CA5-4206-8196-198C7FB0F9A9</t>
  </si>
  <si>
    <t>刘佩</t>
  </si>
  <si>
    <t>20170414LXC</t>
  </si>
  <si>
    <t>13076214219</t>
  </si>
  <si>
    <t>广东省广州市白云区永平街道东平老屋前街211跨境电商园401</t>
  </si>
  <si>
    <t>440222199203050019</t>
  </si>
  <si>
    <t>C153A3E4-3DBE-4F49-93BA-261394CB02D4</t>
  </si>
  <si>
    <t>地下B2区-1186</t>
  </si>
  <si>
    <t>04FBAC3A-2409-4C4F-88AC-EA0300CC22BA</t>
  </si>
  <si>
    <t>段慧萍</t>
  </si>
  <si>
    <t>17041080</t>
  </si>
  <si>
    <t>骆丽琴</t>
  </si>
  <si>
    <t>13757153770</t>
  </si>
  <si>
    <t>湖南省耒阳市金阳东路普罗旺斯国际公馆9栋</t>
  </si>
  <si>
    <t>430408198709180045</t>
  </si>
  <si>
    <t>60B19834-B449-44CF-854B-7AC88402B93F</t>
  </si>
  <si>
    <t>地下室A1区-937</t>
  </si>
  <si>
    <t>鼎彩-花都联盟（扫房）</t>
  </si>
  <si>
    <t>2AD92D2F-AE12-4EDC-BC7D-034D532D9A87</t>
  </si>
  <si>
    <t>陈池谷,刘喜连</t>
  </si>
  <si>
    <t>20171011cwj</t>
  </si>
  <si>
    <t>陈伟健</t>
  </si>
  <si>
    <t>13660652416,18824154441</t>
  </si>
  <si>
    <t>清远市连州城西世邦装饰城C栋504</t>
  </si>
  <si>
    <t>441824197205106036,44182419720629602x</t>
  </si>
  <si>
    <t>96B009D8-19B8-4942-B29D-0EAC52BF3177</t>
  </si>
  <si>
    <t>地下B1区-1091</t>
  </si>
  <si>
    <t>中广名城-灏房（扫房）</t>
  </si>
  <si>
    <t>B9AD6857-103F-424F-AB89-7A8C4B9512F0</t>
  </si>
  <si>
    <t>萧玥</t>
  </si>
  <si>
    <t>20170414TYJ001</t>
  </si>
  <si>
    <t>13450352882</t>
  </si>
  <si>
    <t>广东省广州市花都区花东镇北兴鸿鹤村耀华国际教育学校温家尉收</t>
  </si>
  <si>
    <t>23020219890714142X</t>
  </si>
  <si>
    <t>1D8F74E3-DA8E-42FB-B255-1889B7293C63</t>
  </si>
  <si>
    <t>地下B1区-1242</t>
  </si>
  <si>
    <t>旧业主介绍（清远时代倾城四期6栋905业主萧国华）</t>
  </si>
  <si>
    <t>67EE2C9E-744A-4079-949A-4E983C2FC238</t>
  </si>
  <si>
    <t>林泉</t>
  </si>
  <si>
    <t>17040764</t>
  </si>
  <si>
    <t>13808817407</t>
  </si>
  <si>
    <t>广东省广州市高新技术产业开发区科学城科珠路200号1楼</t>
  </si>
  <si>
    <t>230119198308210317</t>
  </si>
  <si>
    <t>EBB7F597-2EE1-4D14-87FF-F44BDFE41909</t>
  </si>
  <si>
    <t>地下B1区-1010</t>
  </si>
  <si>
    <t>红尊-花都联盟（扫房）</t>
  </si>
  <si>
    <t>62F75A95-FCF0-4D39-9AFA-52282AF12060</t>
  </si>
  <si>
    <t>段海明</t>
  </si>
  <si>
    <t>17041002</t>
  </si>
  <si>
    <t>13873482003</t>
  </si>
  <si>
    <t>湖南省耒阳市蔡伦北路409号（三和汽配）</t>
  </si>
  <si>
    <t>430481198512151934</t>
  </si>
  <si>
    <t>FE7A134D-D203-4273-B3BF-F5A3BAE94D62</t>
  </si>
  <si>
    <t>地下室A1区-901</t>
  </si>
  <si>
    <t>A18BF1C0-B413-47D8-B265-CF802C81B7C4</t>
  </si>
  <si>
    <t>罗惠玲</t>
  </si>
  <si>
    <t>20171024ZR</t>
  </si>
  <si>
    <t>18028683089</t>
  </si>
  <si>
    <t>广东省广州市花都区云山大道23号车辆厂小区福临花园612</t>
  </si>
  <si>
    <t>44142719841024152X</t>
  </si>
  <si>
    <t>69C70F7C-313E-49BC-86BC-90A4561270A5</t>
  </si>
  <si>
    <t>地下B1区-1393</t>
  </si>
  <si>
    <t>24C429E0-0E6B-491A-9856-B80F237AE890</t>
  </si>
  <si>
    <t>林木昌</t>
  </si>
  <si>
    <t>17041279</t>
  </si>
  <si>
    <t>黄姗</t>
  </si>
  <si>
    <t>13710636866</t>
  </si>
  <si>
    <t>广东省广州市花都区新华三东大道赢富五金城B107</t>
  </si>
  <si>
    <t>44052819690218421X</t>
  </si>
  <si>
    <t>FF28E9A8-EDEC-4C1F-94C9-2B374B6A57F4</t>
  </si>
  <si>
    <t>地下B2区-1128</t>
  </si>
  <si>
    <t>B3180CAD-872B-4619-A9C2-7BA671A4248E</t>
  </si>
  <si>
    <t>刘敬锋,简立娟</t>
  </si>
  <si>
    <t>20170926TYJ001</t>
  </si>
  <si>
    <t>13533920307,18675846929</t>
  </si>
  <si>
    <t>广东省广州市白云区江高镇特美声音响有限公司二厂</t>
  </si>
  <si>
    <t>452824197610243010,440921197512318026</t>
  </si>
  <si>
    <t>60C5D3D0-B332-49DC-8E48-861C0F0B9F05</t>
  </si>
  <si>
    <t>地下B1区-1241</t>
  </si>
  <si>
    <t>9741347F-165F-42C0-9007-885AD26E17D9</t>
  </si>
  <si>
    <t>陈珍</t>
  </si>
  <si>
    <t>17041199</t>
  </si>
  <si>
    <t>袁晓玲</t>
  </si>
  <si>
    <t>13560114584</t>
  </si>
  <si>
    <t>清远市清城区大学西路223时代倾城三期22-203</t>
  </si>
  <si>
    <t>441881198108023126</t>
  </si>
  <si>
    <t>6C2E3D3C-4552-4265-AE2F-ECE1F5F7507D</t>
  </si>
  <si>
    <t>地下B1区-1400</t>
  </si>
  <si>
    <t>旧业主介绍（清远时代倾城三期22-203）</t>
  </si>
  <si>
    <t>89BFF68A-5B2C-4B8F-903F-920E7DE70202</t>
  </si>
  <si>
    <t>杨书霞</t>
  </si>
  <si>
    <t>17041006</t>
  </si>
  <si>
    <t>蔡思华</t>
  </si>
  <si>
    <t>13533098139</t>
  </si>
  <si>
    <t>广东省广州市花都区金钟路26号中心花园A栋02</t>
  </si>
  <si>
    <t>511321197810235145</t>
  </si>
  <si>
    <t>B924C9AE-4723-4C40-A258-2D0499873490</t>
  </si>
  <si>
    <t>地下B1区-1399</t>
  </si>
  <si>
    <t>恒汇（扫房）</t>
  </si>
  <si>
    <t>DE15E0CC-04D3-48CE-BBB4-5FF502532A8E</t>
  </si>
  <si>
    <t>钟志彬</t>
  </si>
  <si>
    <t>17040709</t>
  </si>
  <si>
    <t>13500033111</t>
  </si>
  <si>
    <t>广东省广州市花都区新华街凤凰北路岭南公馆10栋1302房</t>
  </si>
  <si>
    <t>440182198206050010</t>
  </si>
  <si>
    <t>1450ADE8-2EE2-4F76-9CB9-3889B3CD88C2</t>
  </si>
  <si>
    <t>地下B1区-1702</t>
  </si>
  <si>
    <t>94E98BCC-9FA4-4CEF-A49F-38A33D67CABD</t>
  </si>
  <si>
    <t>张伟锋</t>
  </si>
  <si>
    <t>17040852</t>
  </si>
  <si>
    <t>敖少航</t>
  </si>
  <si>
    <t>13533134520</t>
  </si>
  <si>
    <t>广州市花都区赤坭镇石坑村三队二巷5号</t>
  </si>
  <si>
    <t>440182199002161813</t>
  </si>
  <si>
    <t>55FB5ADD-FD4D-4BD2-84D9-4C58902FE09C</t>
  </si>
  <si>
    <t>地下B1区-1602</t>
  </si>
  <si>
    <t>建辉-花都联盟（扫房）</t>
  </si>
  <si>
    <t>95BF3766-93E3-4755-AC4C-803BEA0EFFFF</t>
  </si>
  <si>
    <t>侯来阳</t>
  </si>
  <si>
    <t>20170414LXC001</t>
  </si>
  <si>
    <t>13751846534</t>
  </si>
  <si>
    <t>广东省广州市白云区梓元岗4栋南11档</t>
  </si>
  <si>
    <t>440225197111102416</t>
  </si>
  <si>
    <t>28B49795-F1E8-43BB-BEBB-252B186BD4D8</t>
  </si>
  <si>
    <t>地下B1区-1456</t>
  </si>
  <si>
    <t>昌阳-中房联（扫房）</t>
  </si>
  <si>
    <t>DEAFC414-D198-4233-B3BE-C5F1199AC54B</t>
  </si>
  <si>
    <t>邓海锋</t>
  </si>
  <si>
    <t>17041020</t>
  </si>
  <si>
    <t>李展锋</t>
  </si>
  <si>
    <t>13926221168</t>
  </si>
  <si>
    <t>广东省广州市花都区新华街龙珠路金菊花小区1栋1单元702</t>
  </si>
  <si>
    <t>440121197509281214</t>
  </si>
  <si>
    <t>E83C268E-587D-4E88-B7FC-3BC851E2A727</t>
  </si>
  <si>
    <t>以标准总价为基准计算: 一次性付款（住宅） 97.00%-特批底价折扣 19042.00</t>
  </si>
  <si>
    <t>地下B1区-1458</t>
  </si>
  <si>
    <t>德民行-花都联盟（扫房）</t>
  </si>
  <si>
    <t>A2FE0BA4-6CCB-4032-9113-10A16611DAD1</t>
  </si>
  <si>
    <t>刘淑金</t>
  </si>
  <si>
    <t>17040581</t>
  </si>
  <si>
    <t>林炜凌</t>
  </si>
  <si>
    <t>13678992892</t>
  </si>
  <si>
    <t>广东省广州市黄埔区永和新庄隔塘一街11号</t>
  </si>
  <si>
    <t>440125197202130740</t>
  </si>
  <si>
    <t>293AE49E-7272-4DFD-A3B7-4F69B82EA240</t>
  </si>
  <si>
    <t>地下B1区-1227</t>
  </si>
  <si>
    <t>衡展-中房联（扫房）</t>
  </si>
  <si>
    <t>D1CAFBE9-517D-4FCC-AB8E-8AA7616A0AC8</t>
  </si>
  <si>
    <t>梁腾飞</t>
  </si>
  <si>
    <t>17040588</t>
  </si>
  <si>
    <t>13553932343</t>
  </si>
  <si>
    <t>广东省清远市清城区广清大道77号金御商务中心7楼华润电力</t>
  </si>
  <si>
    <t>441801199207152014</t>
  </si>
  <si>
    <t>BFBFA0B2-318F-433F-B850-68EBE1B8D459</t>
  </si>
  <si>
    <t>地下B2区-1335</t>
  </si>
  <si>
    <t>90A16A33-9520-4B89-8033-0DF8FF27B6E9</t>
  </si>
  <si>
    <t>吴路娇</t>
  </si>
  <si>
    <t>17050006</t>
  </si>
  <si>
    <t>林国华</t>
  </si>
  <si>
    <t>13727110406</t>
  </si>
  <si>
    <t>广东省清远市清新区笔架路丽逸居T4栋A梯501</t>
  </si>
  <si>
    <t>511800</t>
  </si>
  <si>
    <t>441827198801077220</t>
  </si>
  <si>
    <t>436ADB57-0320-4555-B820-7753C05095BB</t>
  </si>
  <si>
    <t>地下室A1区-723</t>
  </si>
  <si>
    <t>E477A09F-44BC-49D2-A507-E8FA9D10D8EB</t>
  </si>
  <si>
    <t>林泽嘉</t>
  </si>
  <si>
    <t>17041154LGH</t>
  </si>
  <si>
    <t>18814108926</t>
  </si>
  <si>
    <t>广东省广州市荔湾区陆居路2号立白中心</t>
  </si>
  <si>
    <t>445221199307096976</t>
  </si>
  <si>
    <t>0F254103-F7A6-46B9-9E9A-8DB1B9FD39E1</t>
  </si>
  <si>
    <t>地下B1区-1045</t>
  </si>
  <si>
    <t>1DF6DBB4-A920-4EC2-9DA2-30DEA58B338F</t>
  </si>
  <si>
    <t>旷文虎</t>
  </si>
  <si>
    <t>17041233</t>
  </si>
  <si>
    <t>钟婉华</t>
  </si>
  <si>
    <t>13822209568</t>
  </si>
  <si>
    <t>广东省广州市花都区新华街道新华镇莲塘村工业园自编5号</t>
  </si>
  <si>
    <t>421300</t>
  </si>
  <si>
    <t>43042319900421141X</t>
  </si>
  <si>
    <t>452FED83-5A45-40DF-B423-CD1285B80C07</t>
  </si>
  <si>
    <t>地下B1区-1286</t>
  </si>
  <si>
    <t>外拓（扫房）</t>
  </si>
  <si>
    <t>4051FA53-ACB4-447C-8D4F-22FF886DF0C7</t>
  </si>
  <si>
    <t>黄嘉炜</t>
  </si>
  <si>
    <t>17040880</t>
  </si>
  <si>
    <t>13928716931</t>
  </si>
  <si>
    <t>广东省广州市天河区运洋名苑</t>
  </si>
  <si>
    <t>441826199206142014</t>
  </si>
  <si>
    <t>C0CE1E2D-3772-413E-B1D0-B6C4DEA7BFD7</t>
  </si>
  <si>
    <t>地下B1区-1226</t>
  </si>
  <si>
    <t>A8DDB49A-7409-4F89-A3EF-F7F5E458196A</t>
  </si>
  <si>
    <t>陈勇强</t>
  </si>
  <si>
    <t>20170414sjh5</t>
  </si>
  <si>
    <t>苏俊豪</t>
  </si>
  <si>
    <t>15813246918</t>
  </si>
  <si>
    <t>广东省清远市连州区星子镇西村委会四甲村东区四巷5号</t>
  </si>
  <si>
    <t>441882199010055753</t>
  </si>
  <si>
    <t>CD5BA659-8D4F-4628-8CAE-91382D33976F</t>
  </si>
  <si>
    <t>地下B1区-1572</t>
  </si>
  <si>
    <t>盈华-花都联盟（扫房）</t>
  </si>
  <si>
    <t>67CF0445-5C29-49FD-BC39-C232853C9113</t>
  </si>
  <si>
    <t>江新德</t>
  </si>
  <si>
    <t>17040948</t>
  </si>
  <si>
    <t>18023725515</t>
  </si>
  <si>
    <t>广东省清远市佛冈县汤塘镇中心街丽人堂</t>
  </si>
  <si>
    <t>342626197809121594</t>
  </si>
  <si>
    <t>DA503E12-F6E6-4E7D-B607-BF2B3E922DD2</t>
  </si>
  <si>
    <t>地下B1区-1570</t>
  </si>
  <si>
    <t>天御(扫房)</t>
  </si>
  <si>
    <t>16D51209-A60A-4B96-BEB1-8A07252BED27</t>
  </si>
  <si>
    <t>何莉莉</t>
  </si>
  <si>
    <t>17041281</t>
  </si>
  <si>
    <t>18611978202</t>
  </si>
  <si>
    <t>河北省三河市燕郊开发区大街天洋城天锦轩33号楼2单元2603室</t>
  </si>
  <si>
    <t>130406198509211528</t>
  </si>
  <si>
    <t>42D60BDD-978B-418C-BC42-4F66870BB4E9</t>
  </si>
  <si>
    <t>地下B1区-1459</t>
  </si>
  <si>
    <t>业主推荐</t>
  </si>
  <si>
    <t>旧业主介绍（清远时代倾城四期6栋2001业主何莉莉）</t>
  </si>
  <si>
    <t>4FD8FAEE-6CDA-46A4-9C37-20145CA8B6FE</t>
  </si>
  <si>
    <t>李小利</t>
  </si>
  <si>
    <t>17040738</t>
  </si>
  <si>
    <t>潘世杰</t>
  </si>
  <si>
    <t>18992082442</t>
  </si>
  <si>
    <t>广东省清远市阳山县阳山碧桂园观澜苑七街七座403</t>
  </si>
  <si>
    <t>510228197901085881</t>
  </si>
  <si>
    <t>A085857F-C779-4B50-959F-2A23265C21C9</t>
  </si>
  <si>
    <t>地下B1区-1463</t>
  </si>
  <si>
    <t>阳山安信-灏房（扫房）</t>
  </si>
  <si>
    <t>FDDE2CEB-EA94-4A2A-A63A-0BB7ECD9B864</t>
  </si>
  <si>
    <t>陈政,王甜莉</t>
  </si>
  <si>
    <t>17041318</t>
  </si>
  <si>
    <t>杨倩娴</t>
  </si>
  <si>
    <t>13826469210,18379778770</t>
  </si>
  <si>
    <t>广东省佛山市三水区芦苞镇解放村肇花高速北江东管理中心</t>
  </si>
  <si>
    <t>36073219930611007X,140524199402122546</t>
  </si>
  <si>
    <t>70E294F0-8BB3-4972-AFBB-55AB8B0F62E4</t>
  </si>
  <si>
    <t>地下室A1区-943</t>
  </si>
  <si>
    <t>皓香-花都联盟（扫房）</t>
  </si>
  <si>
    <t>A8E6C909-E571-440F-873C-314917E53A47</t>
  </si>
  <si>
    <t>杨锦正</t>
  </si>
  <si>
    <t>20170416ZR</t>
  </si>
  <si>
    <t>13902397572</t>
  </si>
  <si>
    <t>广东省广州市花都区狮岭镇东升中路83号</t>
  </si>
  <si>
    <t>440121196205301517</t>
  </si>
  <si>
    <t>0B4409DF-EFA6-420D-BE7F-0AC11D9F08EC</t>
  </si>
  <si>
    <t>以标准总价为基准计算: 一次性付款（住宅） 97.00%-特批底价折扣 19195.00</t>
  </si>
  <si>
    <t>地下B1区-1576</t>
  </si>
  <si>
    <t>荣信-中房联（扫房）</t>
  </si>
  <si>
    <t>39AE4F48-6E24-4C62-B849-4D4B96B91701</t>
  </si>
  <si>
    <t>张丽娟</t>
  </si>
  <si>
    <t>17040591</t>
  </si>
  <si>
    <t>肖宝茵</t>
  </si>
  <si>
    <t>15918773914</t>
  </si>
  <si>
    <t>广东省广州市天河区柯木塱新元大街4-1</t>
  </si>
  <si>
    <t>440106199108030364</t>
  </si>
  <si>
    <t>E66FC5B7-422F-4107-B94E-EE56E7E7085B</t>
  </si>
  <si>
    <t>地下B1区-1577</t>
  </si>
  <si>
    <t>缔富-灏房（扫房）</t>
  </si>
  <si>
    <t>946D5047-5989-4712-9B2E-AE76164164BB</t>
  </si>
  <si>
    <t>肖丹松</t>
  </si>
  <si>
    <t>17040799</t>
  </si>
  <si>
    <t>13710105535</t>
  </si>
  <si>
    <t>广东省广州市白云区沙富力城丽城路43号B8栋1505房</t>
  </si>
  <si>
    <t>445221198701174130</t>
  </si>
  <si>
    <t>CA6DDDE7-CC82-4245-B4EA-8784C08BA9E5</t>
  </si>
  <si>
    <t>地下B1区-1574</t>
  </si>
  <si>
    <t>40C0B871-407D-4C3D-927C-4B533FF650F4</t>
  </si>
  <si>
    <t>麦坚秋,陈春燕</t>
  </si>
  <si>
    <t>20171018LLQ001</t>
  </si>
  <si>
    <t>蔡浩初</t>
  </si>
  <si>
    <t>13713218405,13922910763</t>
  </si>
  <si>
    <t>清远市连州区西岸镇冲口村委会黄竹村大水坑西巷1号</t>
  </si>
  <si>
    <t>441882198105062433,441882198307064226</t>
  </si>
  <si>
    <t>FEE7CA41-80EE-40B0-8702-D0392B5366D9</t>
  </si>
  <si>
    <t>地下B1区-1575</t>
  </si>
  <si>
    <t>80ECF068-0300-4489-8D85-6AA845D7E6BF</t>
  </si>
  <si>
    <t>陈志强</t>
  </si>
  <si>
    <t>20170514HFY001</t>
  </si>
  <si>
    <t>韩丰元</t>
  </si>
  <si>
    <t>13650929981</t>
  </si>
  <si>
    <t>广东省广州市花都区雅居乐雍华庭Y6-503</t>
  </si>
  <si>
    <t>440105196002111211</t>
  </si>
  <si>
    <t>94CEF417-A033-47A3-9429-A88066C82561</t>
  </si>
  <si>
    <t>地下B1区-1584</t>
  </si>
  <si>
    <t>B94320C8-1E6F-4993-AF84-2CA434B24B85</t>
  </si>
  <si>
    <t>段晶晶</t>
  </si>
  <si>
    <t>20170514CZZ</t>
  </si>
  <si>
    <t>陈转子</t>
  </si>
  <si>
    <t>13602223257</t>
  </si>
  <si>
    <t>广东省广州市花都区滨湖路12号中房观湖国际</t>
  </si>
  <si>
    <t>610431198502274965</t>
  </si>
  <si>
    <t>9443EC26-FD85-4540-B166-4841CE16292E</t>
  </si>
  <si>
    <t>地下B1区-1460</t>
  </si>
  <si>
    <t>948AD052-7736-4F4B-8D13-D682FFA235B3</t>
  </si>
  <si>
    <t>郭光耀</t>
  </si>
  <si>
    <t>20170413WXY03</t>
  </si>
  <si>
    <t>18613103435</t>
  </si>
  <si>
    <t>广东省广州市花都区凤凰北路33号雅居乐雍华庭9栋802</t>
  </si>
  <si>
    <t>330381199612244690</t>
  </si>
  <si>
    <t>41B255F0-1730-418D-9DDF-53CB3E04CC4F</t>
  </si>
  <si>
    <t>地下B1区-1457</t>
  </si>
  <si>
    <t>升泰-花都联盟（扫房）</t>
  </si>
  <si>
    <t>A2CA1C9A-B5FC-4CDF-AE71-1778E89396FE</t>
  </si>
  <si>
    <t>单和双</t>
  </si>
  <si>
    <t>20171013LJY01</t>
  </si>
  <si>
    <t>蓝嘉业</t>
  </si>
  <si>
    <t>18673296895</t>
  </si>
  <si>
    <t>浙江省永嘉县桥头镇林福中路49号</t>
  </si>
  <si>
    <t>330324198208282984</t>
  </si>
  <si>
    <t>76BEF962-43C8-4339-B669-A56359FA3A6D</t>
  </si>
  <si>
    <t>地下B1区-1296</t>
  </si>
  <si>
    <t>遇见-花都联盟（扫房）</t>
  </si>
  <si>
    <t>E9D7F252-825C-4B6F-942D-B810151B60B4</t>
  </si>
  <si>
    <t>董敏超,邓得好</t>
  </si>
  <si>
    <t>20170914HFY001</t>
  </si>
  <si>
    <t>陈晓恩</t>
  </si>
  <si>
    <t>13711684830,15975428228</t>
  </si>
  <si>
    <t>广东省广州市白云区梅田禾祥街17号,广州市白云区梅田禾祥街17号</t>
  </si>
  <si>
    <t>440111198009082157,441823198202245928</t>
  </si>
  <si>
    <t>B8344A19-F0A4-453C-A048-D5069C6890BD</t>
  </si>
  <si>
    <t>地下B1区-1295</t>
  </si>
  <si>
    <t>信诚-灏房（扫房）</t>
  </si>
  <si>
    <t>0DF88454-6855-4EB5-8D1E-527BE552D342</t>
  </si>
  <si>
    <t>曾丽英</t>
  </si>
  <si>
    <t>17040713</t>
  </si>
  <si>
    <t>郭世红</t>
  </si>
  <si>
    <t>13512735088</t>
  </si>
  <si>
    <t>广东省广州市花都区建设北路89号骏业大夏7楼</t>
  </si>
  <si>
    <t>440182197809090068</t>
  </si>
  <si>
    <t>DBFF6BC4-F91C-4440-A83B-BC3000C2F1C1</t>
  </si>
  <si>
    <t>地下B2区-1341</t>
  </si>
  <si>
    <t>锦居-花都联盟（扫房）</t>
  </si>
  <si>
    <t>C1261972-6A90-46DC-B72F-55ED72E92817</t>
  </si>
  <si>
    <t>黄秀兄</t>
  </si>
  <si>
    <t>17040819</t>
  </si>
  <si>
    <t>黄紫君</t>
  </si>
  <si>
    <t>13533588354</t>
  </si>
  <si>
    <t>广东省广州市花都区平步大道雅宝新城名门10栋1103房</t>
  </si>
  <si>
    <t>452623197704271840</t>
  </si>
  <si>
    <t>FC074927-3348-4B60-99CD-63AD73C8B159</t>
  </si>
  <si>
    <t>地下B1区-1287</t>
  </si>
  <si>
    <t>幸康-花都联盟（扫房）</t>
  </si>
  <si>
    <t>21A5E682-73A9-46BC-9A8E-109B5547C2DC</t>
  </si>
  <si>
    <t>叶剑华,王秀婷</t>
  </si>
  <si>
    <t>20171020ASH</t>
  </si>
  <si>
    <t>13632274123</t>
  </si>
  <si>
    <t>广东省广州市白云区鹤亭北街东二十三巷4号</t>
  </si>
  <si>
    <t>440111198611081536,441424198811272600</t>
  </si>
  <si>
    <t>50A96C48-F224-4C81-A02F-C0C82A95DE06</t>
  </si>
  <si>
    <t>地下室A1区-682</t>
  </si>
  <si>
    <t>CA1B7D13-4465-4409-85C9-F9BE6B538614</t>
  </si>
  <si>
    <t>黄国兵</t>
  </si>
  <si>
    <t>20170411CMX001</t>
  </si>
  <si>
    <t>陈鸣霞</t>
  </si>
  <si>
    <t>13729643266</t>
  </si>
  <si>
    <t>广东省清远市清城区龙塘华强工业区</t>
  </si>
  <si>
    <t>420984196411303033</t>
  </si>
  <si>
    <t>19278758-1CA0-489F-8543-1DC0B46F7E52</t>
  </si>
  <si>
    <t>地下B1区-1461</t>
  </si>
  <si>
    <t>B581DED4-1025-401B-BF17-CD39FBE5251A</t>
  </si>
  <si>
    <t>刘梦,习鄂川</t>
  </si>
  <si>
    <t>17040734</t>
  </si>
  <si>
    <t>13694296277,15213327017</t>
  </si>
  <si>
    <t>广东省广州市花都区凤凰北路三东工园科光机械有限公司</t>
  </si>
  <si>
    <t>500225199611221142,42068319920911343X</t>
  </si>
  <si>
    <t>F91CB90B-9FBF-48FC-AFF4-6F55FB1F0440</t>
  </si>
  <si>
    <t>地下B1区-1392</t>
  </si>
  <si>
    <t>全恒-花都联盟（扫房）</t>
  </si>
  <si>
    <t>63755CEE-B442-4849-AA51-86DD4DCC2D22</t>
  </si>
  <si>
    <t>沈珍珍</t>
  </si>
  <si>
    <t>17040841</t>
  </si>
  <si>
    <t>13610265698</t>
  </si>
  <si>
    <t>广东省广州市荔湾区东山街南教村175号</t>
  </si>
  <si>
    <t>440223198812120985</t>
  </si>
  <si>
    <t>E1680D67-396E-4135-90D1-50951D10890B</t>
  </si>
  <si>
    <t>地下B1区-1395</t>
  </si>
  <si>
    <t>FC1D81BF-CDC5-42C5-87AD-88A957334FED</t>
  </si>
  <si>
    <t>何桂云</t>
  </si>
  <si>
    <t>17041074</t>
  </si>
  <si>
    <t>13610561898</t>
  </si>
  <si>
    <t>广东省连州市连州镇良江路67号</t>
  </si>
  <si>
    <t>441882198712135710</t>
  </si>
  <si>
    <t>6FCF2753-78C7-45CC-B410-D62C702A6CCE</t>
  </si>
  <si>
    <t>地下B1区-1462</t>
  </si>
  <si>
    <t>家多多-中房联（扫房）</t>
  </si>
  <si>
    <t>8944182B-D1BF-4D44-8B9C-D2D490A3A24C</t>
  </si>
  <si>
    <t>唐凡文</t>
  </si>
  <si>
    <t>17040980</t>
  </si>
  <si>
    <t>13690121925</t>
  </si>
  <si>
    <t>广东省广州市花都区新华九潭路16号咏佳彩印厂</t>
  </si>
  <si>
    <t>441825198904130415</t>
  </si>
  <si>
    <t>1BFFC2E5-00F1-4C97-916F-D74AE44DA63B</t>
  </si>
  <si>
    <t>地下B1区-1464</t>
  </si>
  <si>
    <t>鼎恒泰-灏房（扫房）</t>
  </si>
  <si>
    <t>45C1DB53-7119-48B6-B361-471C3D27341E</t>
  </si>
  <si>
    <t>邬洁文</t>
  </si>
  <si>
    <t>17041205</t>
  </si>
  <si>
    <t>13580528666</t>
  </si>
  <si>
    <t>广东省广州市花都区新华镇商业大道96号紫荆苑</t>
  </si>
  <si>
    <t>440182198509141526</t>
  </si>
  <si>
    <t>F2D65EE9-9AE1-4E6F-B72B-C7365D7D984F</t>
  </si>
  <si>
    <t>地下B1区-1312</t>
  </si>
  <si>
    <t>利卡-花都联盟（扫房）</t>
  </si>
  <si>
    <t>F53B0295-AF66-43D6-A450-3250BF47E82F</t>
  </si>
  <si>
    <t>张青松</t>
  </si>
  <si>
    <t>17041313</t>
  </si>
  <si>
    <t>18617383699</t>
  </si>
  <si>
    <t>广州市花都区狮岭镇合成村历三如家公寓710</t>
  </si>
  <si>
    <t>511324198711184737</t>
  </si>
  <si>
    <t>5A96D2B7-2177-41AC-ACE1-D481BED79F2F</t>
  </si>
  <si>
    <t>地下B1区-1315</t>
  </si>
  <si>
    <t>领丰-中房联（扫房）</t>
  </si>
  <si>
    <t>EF0C3EA5-C4A3-4CD1-A058-82981F9522C7</t>
  </si>
  <si>
    <t>张光辉</t>
  </si>
  <si>
    <t>20170717SJH1</t>
  </si>
  <si>
    <t>18520624141</t>
  </si>
  <si>
    <t>广东省广州市花都区狮岭镇芙蓉大道30号</t>
  </si>
  <si>
    <t>362121198204230017</t>
  </si>
  <si>
    <t>91EAA553-59FA-481A-8D7F-5D06E57F1AD7</t>
  </si>
  <si>
    <t>以标准总价为基准计算: 一次性付款（住宅） 97.00%-特批底价折扣 19024.00</t>
  </si>
  <si>
    <t>地下B1区-1036</t>
  </si>
  <si>
    <t>新汇-灏房（扫房）</t>
  </si>
  <si>
    <t>7DBEF412-3511-454D-A682-36F1613309F5</t>
  </si>
  <si>
    <t>刘存瑛,甘浩,甘向荣</t>
  </si>
  <si>
    <t>17041123LHW</t>
  </si>
  <si>
    <t>林鸿伟</t>
  </si>
  <si>
    <t>13927600126,13927603188,18922617293</t>
  </si>
  <si>
    <t>广东省清远市连南县行政服务中心大楼四楼卫生和计划生育局</t>
  </si>
  <si>
    <t>440231196903071745,441826199511230037,440231197101110217</t>
  </si>
  <si>
    <t>645F3613-3CF7-458E-BB89-6EEDDE110C0F</t>
  </si>
  <si>
    <t>以标准总价为基准计算: 商业按揭（住宅） 98.00%-特批底价折扣 9619.00</t>
  </si>
  <si>
    <t>地下室A1区-944</t>
  </si>
  <si>
    <t>6835AC1D-9C18-4EB6-992E-4E0CFA691381</t>
  </si>
  <si>
    <t>周龙龙</t>
  </si>
  <si>
    <t>QYQC20170206</t>
  </si>
  <si>
    <t>15989123219</t>
  </si>
  <si>
    <t>广东省广州市天河区东圃车陂十二社德胜花园8512</t>
  </si>
  <si>
    <t>360481198912132013</t>
  </si>
  <si>
    <t>6C6F2205-D0E6-4C2A-AFDB-4978E1C908BC</t>
  </si>
  <si>
    <t>地下B1区-1310</t>
  </si>
  <si>
    <t>B098B303-89BF-4092-A88F-FAE5DA6DEF97</t>
  </si>
  <si>
    <t>谭颛和</t>
  </si>
  <si>
    <t>17040766</t>
  </si>
  <si>
    <t>13760777188</t>
  </si>
  <si>
    <t>广东省广州市花都区花城北路118号锦鹏苑D栋501</t>
  </si>
  <si>
    <t>440182198809202116</t>
  </si>
  <si>
    <t>EC79C0ED-0A04-4E3F-80A2-57BA1E7E0A29</t>
  </si>
  <si>
    <t>地下B1区-1208</t>
  </si>
  <si>
    <t>9F2BCDBA-9BBD-448B-894B-6111DE357ED7</t>
  </si>
  <si>
    <t>易斌</t>
  </si>
  <si>
    <t>17041210</t>
  </si>
  <si>
    <t>13922450246</t>
  </si>
  <si>
    <t>广东省广州市花都区芙蓉大道30号</t>
  </si>
  <si>
    <t>360104198309011912</t>
  </si>
  <si>
    <t>00991091-6AC5-49CD-925C-00FD3B554D20</t>
  </si>
  <si>
    <t>以标准总价为基准计算: 一次性付款（住宅） 97.00%-特批底价折扣 18973.00</t>
  </si>
  <si>
    <t>地下B1区-1039</t>
  </si>
  <si>
    <t>1FAEACE1-418B-4262-B3AC-47D51EB0B847</t>
  </si>
  <si>
    <t>陈朝,管婧莹</t>
  </si>
  <si>
    <t>17040974</t>
  </si>
  <si>
    <t>13250561990</t>
  </si>
  <si>
    <t>广东省广州市花都区凤凰南路83祈福新村生活无限</t>
  </si>
  <si>
    <t>43022319891030871X,430202198803311022</t>
  </si>
  <si>
    <t>24B51412-D3FA-4CE4-BA6A-67D6B9A11549</t>
  </si>
  <si>
    <t>地下B1区-1316</t>
  </si>
  <si>
    <t>89228340-9C25-4946-A0DC-8D3724DB3FCF</t>
  </si>
  <si>
    <t>邹秀琴</t>
  </si>
  <si>
    <t>17041237</t>
  </si>
  <si>
    <t>13760637791</t>
  </si>
  <si>
    <t>广东省广州市花都区花山镇师民村四队9号</t>
  </si>
  <si>
    <t>440182198408131222</t>
  </si>
  <si>
    <t>5981DE48-1002-4BAF-B4FA-E9B92821FE3B</t>
  </si>
  <si>
    <t>地下B1区-1211</t>
  </si>
  <si>
    <t>宜扬-花都联盟（扫房）</t>
  </si>
  <si>
    <t>5DF6C0D9-FE1C-4B4C-8367-D5416BE7D3C1</t>
  </si>
  <si>
    <t>房文萍</t>
  </si>
  <si>
    <t>QYQC20170307</t>
  </si>
  <si>
    <t>13727199980</t>
  </si>
  <si>
    <t>广东省清远市清城区大学西路时代倾城15栋2804</t>
  </si>
  <si>
    <t>44182619850822052X</t>
  </si>
  <si>
    <t>60954594-B080-48BB-9087-DF3E79C1DFD1</t>
  </si>
  <si>
    <t>地下B1区-1209</t>
  </si>
  <si>
    <t>6A12D952-EFD2-4712-AE6B-595B89C93272</t>
  </si>
  <si>
    <t>杨慧芬,雷坚</t>
  </si>
  <si>
    <t>17041065</t>
  </si>
  <si>
    <t>18926625176</t>
  </si>
  <si>
    <t>广东省连州市惠福区北路18号</t>
  </si>
  <si>
    <t>441824197310110643,441824197410153915</t>
  </si>
  <si>
    <t>C62ACC49-D893-4DD2-97B5-7160769B8C02</t>
  </si>
  <si>
    <t>地下B1区-1314</t>
  </si>
  <si>
    <t>E88E3B5D-3240-4C5D-8253-A5BE1E6D2D2E</t>
  </si>
  <si>
    <t>侯新意</t>
  </si>
  <si>
    <t>QYQC20170297</t>
  </si>
  <si>
    <t>13073013381</t>
  </si>
  <si>
    <t>广东省广州市花都区联安村3队69号</t>
  </si>
  <si>
    <t>E78967844</t>
  </si>
  <si>
    <t>B8A438EA-5812-4D00-8875-37A99285A423</t>
  </si>
  <si>
    <t>以标准总价为基准计算:付款方式折扣 98.00%</t>
  </si>
  <si>
    <t>地下B1区-1313</t>
  </si>
  <si>
    <t>F78E2981-BEF7-495C-B3F5-CA617D8AB321</t>
  </si>
  <si>
    <t>侯意金</t>
  </si>
  <si>
    <t>17041307MYY</t>
  </si>
  <si>
    <t>520361539</t>
  </si>
  <si>
    <t>0CF88F8D-7CAA-42CF-9BE7-BF778676EEB9</t>
  </si>
  <si>
    <t>以标准总价为基准计算: 一次性付款（住宅） 98.00%</t>
  </si>
  <si>
    <t>地下B1区-1204</t>
  </si>
  <si>
    <t>B13E3CB1-7ABA-4240-8A17-0CCBF6C13A38</t>
  </si>
  <si>
    <t>17041307</t>
  </si>
  <si>
    <t>19028277-AE44-41FE-8C46-EB739B130D96</t>
  </si>
  <si>
    <t>以标准总价为基准计算: 一次性付款（住宅） 100.00% × 商业按揭 98.00%</t>
  </si>
  <si>
    <t>地下B1区-1095</t>
  </si>
  <si>
    <t>D4613703-410F-4127-B847-B7F896E76869</t>
  </si>
  <si>
    <t>李文昌</t>
  </si>
  <si>
    <t>17040938</t>
  </si>
  <si>
    <t>13826408193</t>
  </si>
  <si>
    <t>广东省广州市花都区花港大道西湖新村路（凤华收购站）</t>
  </si>
  <si>
    <t>441424198509260537</t>
  </si>
  <si>
    <t>D274211A-52DE-4A46-9ED4-7E024175D6C6</t>
  </si>
  <si>
    <t>地下B1区-1311</t>
  </si>
  <si>
    <t>盈辉-花都联盟（扫房）</t>
  </si>
  <si>
    <t>04EB007B-884B-4AC2-A3BA-2B37E5EF1A07</t>
  </si>
  <si>
    <t>刘喜四</t>
  </si>
  <si>
    <t>HFY20171018</t>
  </si>
  <si>
    <t>15988114440</t>
  </si>
  <si>
    <t>广东省清远市清城区国际酒店人事部</t>
  </si>
  <si>
    <t>411303198311012818</t>
  </si>
  <si>
    <t>2AAD378C-F68C-4EA8-952A-75C40B4D9335</t>
  </si>
  <si>
    <t>地下B1区-1308</t>
  </si>
  <si>
    <t>E04C9A91-90B4-48F3-AE61-4491A9EF60A1</t>
  </si>
  <si>
    <t>杨莉</t>
  </si>
  <si>
    <t>17040791</t>
  </si>
  <si>
    <t>15222655788</t>
  </si>
  <si>
    <t>广东省广州市白云区白云机场东南工作区空港四路横三路（广州白云国航大厦A区118）</t>
  </si>
  <si>
    <t>120101197205133028</t>
  </si>
  <si>
    <t>CF1B7E0A-B672-4566-BF54-DA31CD7F8AAA</t>
  </si>
  <si>
    <t>地下B1区-1096</t>
  </si>
  <si>
    <t>红枫-花都联盟（扫房）</t>
  </si>
  <si>
    <t>A35B49EB-F7CE-4E0F-A7E9-5B58FB136535</t>
  </si>
  <si>
    <t>黄贤忠</t>
  </si>
  <si>
    <t>17040865</t>
  </si>
  <si>
    <t>毛予愿</t>
  </si>
  <si>
    <t>18826409951</t>
  </si>
  <si>
    <t>广东省广州市白云区人和安置区杜南北四巷9号</t>
  </si>
  <si>
    <t>441882198603211534</t>
  </si>
  <si>
    <t>BEDC148F-567F-49A3-B847-F1F2CEB693BF</t>
  </si>
  <si>
    <t>地下B1区-1094</t>
  </si>
  <si>
    <t>新北江（扫房）</t>
  </si>
  <si>
    <t>00BC4786-495C-49EA-832B-968BB353328D</t>
  </si>
  <si>
    <t>潘玉辉</t>
  </si>
  <si>
    <t>17040995</t>
  </si>
  <si>
    <t>钱梦霞</t>
  </si>
  <si>
    <t>13926677868</t>
  </si>
  <si>
    <t>广东省清远市清城区龙塘镇沙溪村委会新屋村33号</t>
  </si>
  <si>
    <t>441802196805222011</t>
  </si>
  <si>
    <t>2A5696A8-E9C0-4F92-8AD4-8AE5B38D7BBE</t>
  </si>
  <si>
    <t>地下B1区-1207</t>
  </si>
  <si>
    <t>火凤凰（外拓）</t>
  </si>
  <si>
    <t>9CE68B28-7365-4FF2-ACB3-2028B1EC5779</t>
  </si>
  <si>
    <t>黄鉴芳</t>
  </si>
  <si>
    <t>YQX170922001</t>
  </si>
  <si>
    <t>13322614803</t>
  </si>
  <si>
    <t>广东省东莞市横沥镇新四村委会对面，骏马路93号背后盈方厂</t>
  </si>
  <si>
    <t>44180219641108113X</t>
  </si>
  <si>
    <t>6F64F9BF-3E2E-4836-B89E-BA42253F25E9</t>
  </si>
  <si>
    <t>地下室A1区-536</t>
  </si>
  <si>
    <t>家富-灏房（扫房）</t>
  </si>
  <si>
    <t>5A0562E0-1A6F-4715-8BEC-DBB46D8FACC0</t>
  </si>
  <si>
    <t>冯显立</t>
  </si>
  <si>
    <t>17040737</t>
  </si>
  <si>
    <t>13631479568</t>
  </si>
  <si>
    <t>广东省广州市花都区新华街曙光路翠景苑2栋A702房</t>
  </si>
  <si>
    <t>441823198311053917</t>
  </si>
  <si>
    <t>6E66FD29-78ED-4DB5-9606-33EDC420F34E</t>
  </si>
  <si>
    <t>地下B1区-991</t>
  </si>
  <si>
    <t>华汇-灏房（扫房）</t>
  </si>
  <si>
    <t>907AF017-3D9F-4242-9F7F-F4830E469D25</t>
  </si>
  <si>
    <t>迟海峰</t>
  </si>
  <si>
    <t>17040590</t>
  </si>
  <si>
    <t>15844500659</t>
  </si>
  <si>
    <t>吉林省通化市东昌区民主街沿江委四组</t>
  </si>
  <si>
    <t>220502198211210225</t>
  </si>
  <si>
    <t>2820DB26-F013-49A7-A88C-3F549D0DA3EA</t>
  </si>
  <si>
    <t>地下B1区-989</t>
  </si>
  <si>
    <t>2996D304-982E-4347-813A-2C39A8D65B05</t>
  </si>
  <si>
    <t>刘桂英</t>
  </si>
  <si>
    <t>17041324</t>
  </si>
  <si>
    <t>13826254720</t>
  </si>
  <si>
    <t>350424198011050046</t>
  </si>
  <si>
    <t>B879CE6A-9491-48E2-857E-741AA9EE03BC</t>
  </si>
  <si>
    <t>以标准总价为基准计算: 一次性付款（住宅） 97.00%-特批底价折扣 18769.00</t>
  </si>
  <si>
    <t>地下B1区-1260</t>
  </si>
  <si>
    <t>A8D2D2C3-C782-46A3-B130-970F34BBE1A3</t>
  </si>
  <si>
    <t>罗贵成</t>
  </si>
  <si>
    <t>20170417YJ02</t>
  </si>
  <si>
    <t>杨健</t>
  </si>
  <si>
    <t>18818915270</t>
  </si>
  <si>
    <t>清远市清城区时代倾城12栋1103房</t>
  </si>
  <si>
    <t>441801199009282635</t>
  </si>
  <si>
    <t>9FB2FB65-94D4-4609-8DBB-9BA6C0A9DF5C</t>
  </si>
  <si>
    <t>地下B1区-1203</t>
  </si>
  <si>
    <t>4117503E-8D05-4E76-B5B0-8FCD8880C4BA</t>
  </si>
  <si>
    <t>朱水娇,黄锦荣</t>
  </si>
  <si>
    <t>17100007</t>
  </si>
  <si>
    <t>13763381773,13802403967</t>
  </si>
  <si>
    <t>广东省广州市花都区赤泥镇园泰村委,广州市花都区新华镇公园前路54号505房</t>
  </si>
  <si>
    <t>440121196212051907,440121196302171857</t>
  </si>
  <si>
    <t>322D0069-FCFB-4224-B185-DB0DBC7A1439</t>
  </si>
  <si>
    <t>地下B1区-1587</t>
  </si>
  <si>
    <t>九零后-花都联盟（扫房）</t>
  </si>
  <si>
    <t>F32E4011-7D34-4C50-B4C8-4ED058E67567</t>
  </si>
  <si>
    <t>万秀丽</t>
  </si>
  <si>
    <t>20171018YXL001</t>
  </si>
  <si>
    <t>13428800287</t>
  </si>
  <si>
    <t>广州市花都区新华镇建设路太子步行街新亮点商场</t>
  </si>
  <si>
    <t>430421198505209046</t>
  </si>
  <si>
    <t>92D1E166-B009-42AF-9607-ED27713C752C</t>
  </si>
  <si>
    <t>地下B1区-1687</t>
  </si>
  <si>
    <t>88B3A541-E2D4-44A6-B0A8-ED0FD7C93893</t>
  </si>
  <si>
    <t>赖森</t>
  </si>
  <si>
    <t>17041214</t>
  </si>
  <si>
    <t>15820236529</t>
  </si>
  <si>
    <t>362532198009231816</t>
  </si>
  <si>
    <t>37355A9F-31E3-42F8-80C6-96B97E8DD6DE</t>
  </si>
  <si>
    <t>以标准总价为基准计算: 一次性付款（住宅） 97.00%-特批底价折扣 18717.00</t>
  </si>
  <si>
    <t>地下B1区-1262</t>
  </si>
  <si>
    <t>A4568D39-132C-4FFA-AECA-F69311452041</t>
  </si>
  <si>
    <t>温庆良</t>
  </si>
  <si>
    <t>20171017YXL002</t>
  </si>
  <si>
    <t>13711089222</t>
  </si>
  <si>
    <t>广东省广州市花都区芙蓉镇新扬村三队25号</t>
  </si>
  <si>
    <t>440121197510142713</t>
  </si>
  <si>
    <t>5EAF1BEC-E852-4BE6-8FF6-4E3F84274698</t>
  </si>
  <si>
    <t>地下B1区-987</t>
  </si>
  <si>
    <t>弘美-灏房（扫房）</t>
  </si>
  <si>
    <t>6C594FE2-FC16-46CC-AC1F-B4D531CEFBCF</t>
  </si>
  <si>
    <t>范振鹏</t>
  </si>
  <si>
    <t>20170926YJS</t>
  </si>
  <si>
    <t>叶锦升</t>
  </si>
  <si>
    <t>15521075408</t>
  </si>
  <si>
    <t>广东省广州市白云区景泰街道平安中街12巷9号101</t>
  </si>
  <si>
    <t>372922199605030012</t>
  </si>
  <si>
    <t>4D1E5D8B-3E97-4759-B717-118AA0EEFE54</t>
  </si>
  <si>
    <t>地下B1区-1688</t>
  </si>
  <si>
    <t>E8CE6BBD-4E42-4A9A-8E46-C3AD6FACC3F1</t>
  </si>
  <si>
    <t>苏宝娣</t>
  </si>
  <si>
    <t>17040825</t>
  </si>
  <si>
    <t>15918871424</t>
  </si>
  <si>
    <t>广东省广州市花都区新华镇团结村莲花塘二队东一巷7号</t>
  </si>
  <si>
    <t>440182197810263325</t>
  </si>
  <si>
    <t>24150956-2FBA-4BAE-8549-0AAFE8711835</t>
  </si>
  <si>
    <t>地下B1区-1588</t>
  </si>
  <si>
    <t>正园-花都联盟（扫房）</t>
  </si>
  <si>
    <t>E46A6583-1677-492A-8D1B-5C769AD7B592</t>
  </si>
  <si>
    <t>丘小冰</t>
  </si>
  <si>
    <t>17100002</t>
  </si>
  <si>
    <t>15815881360</t>
  </si>
  <si>
    <t>广东省广州市花都区狮岭镇前进村苏屋华丰学校</t>
  </si>
  <si>
    <t>441423198905013056</t>
  </si>
  <si>
    <t>CE37E942-A902-4213-8839-D2F0C0327428</t>
  </si>
  <si>
    <t>以标准总价为基准计算: (集)一次性付款（住宅） 100.00% × 商业按揭 98.00%</t>
  </si>
  <si>
    <t>地下B1区-986</t>
  </si>
  <si>
    <t>兴房-花都联盟（扫房）</t>
  </si>
  <si>
    <t>F9DECB4C-152B-4C3C-9E2E-0F3CC42F7862</t>
  </si>
  <si>
    <t>李红梅</t>
  </si>
  <si>
    <t>17041095</t>
  </si>
  <si>
    <t>15323164867</t>
  </si>
  <si>
    <t>广州市黄浦区南岗镇康南路788号</t>
  </si>
  <si>
    <t>511225197308116204</t>
  </si>
  <si>
    <t>45C99DED-50D5-4174-AC5B-6637A7335BFD</t>
  </si>
  <si>
    <t>地下室A2区-654</t>
  </si>
  <si>
    <t>石坊-灏房（扫房）</t>
  </si>
  <si>
    <t>16DD0824-6AFF-4094-B787-9636DA88CE45</t>
  </si>
  <si>
    <t>李耀光</t>
  </si>
  <si>
    <t>17040744-1</t>
  </si>
  <si>
    <t>13828077500</t>
  </si>
  <si>
    <t>广东省清远市清城区连江路63号富域银座大厦首层A10-12号</t>
  </si>
  <si>
    <t>440782198707170611</t>
  </si>
  <si>
    <t>0BF2848A-0669-4E80-9F75-DEFB45FCF975</t>
  </si>
  <si>
    <t>地下B2区-974</t>
  </si>
  <si>
    <t>52C8A764-805F-4DA9-825E-A48439CDE19C</t>
  </si>
  <si>
    <t>王淞文,安晓彦</t>
  </si>
  <si>
    <t>17041222</t>
  </si>
  <si>
    <t>13392103633</t>
  </si>
  <si>
    <t>广东省广州市花都区镜湖大道16号轩逸花园15栋1003房</t>
  </si>
  <si>
    <t>372330198503271555,620421198311032049</t>
  </si>
  <si>
    <t>AA3F62A0-4B65-49B7-9542-97909E81EE0C</t>
  </si>
  <si>
    <t>地下B2区-973</t>
  </si>
  <si>
    <t>B75A4A91-69CE-49D1-BD5B-CC17E0109999</t>
  </si>
  <si>
    <t>刘建华</t>
  </si>
  <si>
    <t>17041270</t>
  </si>
  <si>
    <t>钟少琴</t>
  </si>
  <si>
    <t>13799975893</t>
  </si>
  <si>
    <t>福建省闽清县梅城镇解放大街86号</t>
  </si>
  <si>
    <t>350124197603082868</t>
  </si>
  <si>
    <t>ED34C051-40F9-44AC-B0C4-BCAE98939B95</t>
  </si>
  <si>
    <t>地下B1区-984</t>
  </si>
  <si>
    <t>A02AD978-77D4-4753-811D-530BF5E68F6C</t>
  </si>
  <si>
    <t>刘秋平</t>
  </si>
  <si>
    <t>17040956</t>
  </si>
  <si>
    <t>18929591123</t>
  </si>
  <si>
    <t>广东省广州市花都区秀全街马溪村卫生站</t>
  </si>
  <si>
    <t>441802198011103247</t>
  </si>
  <si>
    <t>54AFFDC5-234C-46E6-879E-0D6D90D96E30</t>
  </si>
  <si>
    <t>地下B1区-983</t>
  </si>
  <si>
    <t>B4385977-3929-446E-AD4A-93D64A7D09B6</t>
  </si>
  <si>
    <t>康喜俊</t>
  </si>
  <si>
    <t>17040780</t>
  </si>
  <si>
    <t>13928924144</t>
  </si>
  <si>
    <t>广东省广州市花都区云山大道京华巷九号小区15栋203房</t>
  </si>
  <si>
    <t>411381198205056576</t>
  </si>
  <si>
    <t>7354B900-574A-4644-9CFD-7FF4EFE2B54A</t>
  </si>
  <si>
    <t>地下B2区-972</t>
  </si>
  <si>
    <t>新裕-灏房（扫房）</t>
  </si>
  <si>
    <t>BE14CE70-7ADD-446B-95E6-E1CE960AD6DE</t>
  </si>
  <si>
    <t>瞿芳琴</t>
  </si>
  <si>
    <t>20171011GSH</t>
  </si>
  <si>
    <t>13533788883</t>
  </si>
  <si>
    <t>广东省广州市花都区新华镇凤凰北路8号锦尚蓬莱2B401房</t>
  </si>
  <si>
    <t>36031119850902152X</t>
  </si>
  <si>
    <t>FF626949-FDB5-4B4C-AD59-F0F6AFEA9227</t>
  </si>
  <si>
    <t>地下B2区-971</t>
  </si>
  <si>
    <t>292F9A1B-0093-4838-AF4B-8B2E6E526CAC</t>
  </si>
  <si>
    <t>刘秋玲</t>
  </si>
  <si>
    <t>17041269</t>
  </si>
  <si>
    <t>13720822557</t>
  </si>
  <si>
    <t>福建省闽清县梅城镇榕星石化加油站旁</t>
  </si>
  <si>
    <t>350124196402260926</t>
  </si>
  <si>
    <t>9792DA0E-9BD9-4CC4-8C25-D81A7D97DF06</t>
  </si>
  <si>
    <t>地下B2区-967</t>
  </si>
  <si>
    <t>0F6E1F54-F973-4E1C-893B-84602070C6B5</t>
  </si>
  <si>
    <t>潘嘉庆</t>
  </si>
  <si>
    <t>17041016</t>
  </si>
  <si>
    <t>骆利华</t>
  </si>
  <si>
    <t>15019333570</t>
  </si>
  <si>
    <t>广东省清远市清城区太平镇清西市场A栋4梯401</t>
  </si>
  <si>
    <t>441827199501194753</t>
  </si>
  <si>
    <t>9A71F01A-9A84-40C3-815A-A4869E445350</t>
  </si>
  <si>
    <t>地下B2区-968</t>
  </si>
  <si>
    <t>汇信-中房联（扫房）</t>
  </si>
  <si>
    <t>ABE384AA-5C08-494A-9F1E-B70146D61A7B</t>
  </si>
  <si>
    <t>黄本文</t>
  </si>
  <si>
    <t>17040754</t>
  </si>
  <si>
    <t>13926478272</t>
  </si>
  <si>
    <t>广东省广州市花都区东镜村东镜市场内侧4号铺新早康药店</t>
  </si>
  <si>
    <t>431024198904300611</t>
  </si>
  <si>
    <t>E14C7F54-8CAE-4B95-859E-8A7102DAAFFD</t>
  </si>
  <si>
    <t>地下B2区-969</t>
  </si>
  <si>
    <t>16954121-42FF-41E9-9944-053B107E8A7D</t>
  </si>
  <si>
    <t>林思贝</t>
  </si>
  <si>
    <t>17041310</t>
  </si>
  <si>
    <t>13556042258</t>
  </si>
  <si>
    <t>广州市花都区新华镇天贵路名门十八6栋1803房</t>
  </si>
  <si>
    <t>441581199702230062</t>
  </si>
  <si>
    <t>7619026B-57B6-442C-A4FE-D173D70DFA31</t>
  </si>
  <si>
    <t>地下B2区-970</t>
  </si>
  <si>
    <t>尚盈置业-灏房（扫房）</t>
  </si>
  <si>
    <t>7EC5E786-07D0-4577-B547-D36060A6D20E</t>
  </si>
  <si>
    <t>梁元东,杜海欣</t>
  </si>
  <si>
    <t>17041195</t>
  </si>
  <si>
    <t>15816975303</t>
  </si>
  <si>
    <t>广东省清远市清城区洲心街道人民一路八号东骏豪庭五栋401</t>
  </si>
  <si>
    <t>440683199211076619,440683199210216229</t>
  </si>
  <si>
    <t>EB58E05D-BAA1-484C-BA23-00F5C5A089A7</t>
  </si>
  <si>
    <t>地下B1区-1194</t>
  </si>
  <si>
    <t>729F71A7-FE32-44B2-8DAA-9AC4528899FA</t>
  </si>
  <si>
    <t>彭相生</t>
  </si>
  <si>
    <t>17041098</t>
  </si>
  <si>
    <t>18938614219</t>
  </si>
  <si>
    <t>广东省清远市清新区太和镇新宁路4号123号铺</t>
  </si>
  <si>
    <t>430626197710085917</t>
  </si>
  <si>
    <t>C5B1C17D-1F8D-4450-A914-4EF509B548DF</t>
  </si>
  <si>
    <t>地下B1区-1193</t>
  </si>
  <si>
    <t>置家-灏房（扫房）</t>
  </si>
  <si>
    <t>EAD10543-18DD-450D-85B4-15F69DA1E474</t>
  </si>
  <si>
    <t>邝玉欣</t>
  </si>
  <si>
    <t>20170413TYJ</t>
  </si>
  <si>
    <t>13060945316</t>
  </si>
  <si>
    <t>广州市花都区狮岭皮革城第四期A3街2号之三</t>
  </si>
  <si>
    <t>440182198504130924</t>
  </si>
  <si>
    <t>59E70E3B-FC52-4F1E-987D-8DACB663ADE2</t>
  </si>
  <si>
    <t>地下B1区-1192</t>
  </si>
  <si>
    <t>89F20310-5427-4C7E-8E98-EFF83DCF246F</t>
  </si>
  <si>
    <t>陈翠勤</t>
  </si>
  <si>
    <t>20170419sjh</t>
  </si>
  <si>
    <t>13425235017</t>
  </si>
  <si>
    <t>广东省清远市连州区星子镇联西村委会四甲村东区四巷5号</t>
  </si>
  <si>
    <t>441882198712035728</t>
  </si>
  <si>
    <t>346F7A5D-01D9-47C3-9E73-85C4F7C35B3F</t>
  </si>
  <si>
    <t>地下B1区-1191</t>
  </si>
  <si>
    <t>CDE8D5F8-3BA8-44CC-B8A2-69D74A0076A5</t>
  </si>
  <si>
    <t>张金平</t>
  </si>
  <si>
    <t>20170922ZJY002</t>
  </si>
  <si>
    <t>钟嘉颖</t>
  </si>
  <si>
    <t>15977338811</t>
  </si>
  <si>
    <t>江西省吉安永丰县鹿冈乡鹿冈村里陂上自然村3号</t>
  </si>
  <si>
    <t>362425198402141412</t>
  </si>
  <si>
    <t>E98B6E06-E1BA-4C30-B2DC-FBC397749290</t>
  </si>
  <si>
    <t>地下B1区-1201</t>
  </si>
  <si>
    <t>浩成-灏房（扫房）</t>
  </si>
  <si>
    <t>463D66B5-E94A-40F2-9525-B7A716CCEDA4</t>
  </si>
  <si>
    <t>黄芳芳</t>
  </si>
  <si>
    <t>20170424HFY</t>
  </si>
  <si>
    <t>18620250577</t>
  </si>
  <si>
    <t>广东省广州市花都区新华街三东大道凯旋门6栋1802</t>
  </si>
  <si>
    <t>44188219910415332X</t>
  </si>
  <si>
    <t>A816A53F-ED0A-4ED8-BDA8-EBFC30263251</t>
  </si>
  <si>
    <t>地下B1区-1200</t>
  </si>
  <si>
    <t>隽杰置业-花都联盟（扫房）</t>
  </si>
  <si>
    <t>BE9B82A5-FD27-4C20-9852-07F21CA314E9</t>
  </si>
  <si>
    <t>唐安兵</t>
  </si>
  <si>
    <t>17040773</t>
  </si>
  <si>
    <t>18680284150</t>
  </si>
  <si>
    <t>广东省广州市白云区人和镇矮岗村航空港湾酒店</t>
  </si>
  <si>
    <t>432902196702186075</t>
  </si>
  <si>
    <t>2ADF4F72-F706-488F-9323-56F96A1FC044</t>
  </si>
  <si>
    <t>地下B1区-1199</t>
  </si>
  <si>
    <t>淏赢-花都联盟（扫房）</t>
  </si>
  <si>
    <t>DB008170-441B-4227-AC95-9CDC0CDEEE63</t>
  </si>
  <si>
    <t>毕灼波</t>
  </si>
  <si>
    <t>20170413WXY02</t>
  </si>
  <si>
    <t>13632238202</t>
  </si>
  <si>
    <t>广州市花都区新华街商业大厦33号华光眼镜二楼办公室财务部</t>
  </si>
  <si>
    <t>440182198601034213</t>
  </si>
  <si>
    <t>139AF0F2-EE2D-4C1F-BFD4-E8BFBE06FABA</t>
  </si>
  <si>
    <t>地下B1区-1198</t>
  </si>
  <si>
    <t>2EFE3EFD-D2C1-46D8-9D88-558C9908216B</t>
  </si>
  <si>
    <t>王喜利</t>
  </si>
  <si>
    <t>2017415ZSQ</t>
  </si>
  <si>
    <t>15999919459</t>
  </si>
  <si>
    <t>广东省广州市花都区荔红南路万科天景花园C2栋402</t>
  </si>
  <si>
    <t>370722197909200525</t>
  </si>
  <si>
    <t>9D6E4710-2811-424D-965E-120F21D7A71E</t>
  </si>
  <si>
    <t>以标准总价为基准计算: 商业按揭（住宅） 98.00%-特批底价折扣 9300.00</t>
  </si>
  <si>
    <t>地下室A1区-721</t>
  </si>
  <si>
    <t>旗胜-中房联（扫房）</t>
  </si>
  <si>
    <t>E53CAC05-45CA-4542-9F62-8030919D9863</t>
  </si>
  <si>
    <t>刘关杰</t>
  </si>
  <si>
    <t>17041326</t>
  </si>
  <si>
    <t>13889909431</t>
  </si>
  <si>
    <t>广东省广州市天河区沙河伍桥街220</t>
  </si>
  <si>
    <t>370983198110121015</t>
  </si>
  <si>
    <t>00A45C4E-6E14-4DA0-8215-9468739D5A6F</t>
  </si>
  <si>
    <t>以标准总价为基准计算: 商业按揭（住宅） 98.00%-特批底价折扣 9309.00</t>
  </si>
  <si>
    <t>地下室A1区-728</t>
  </si>
  <si>
    <t>91173DB7-9E8F-4C1C-80E0-00D669C57872</t>
  </si>
  <si>
    <t>黄建忠</t>
  </si>
  <si>
    <t>17040788</t>
  </si>
  <si>
    <t>18718559926</t>
  </si>
  <si>
    <t>广东省清远市连州市星子镇沈家村委会上洞村30号</t>
  </si>
  <si>
    <t>441882199408265718</t>
  </si>
  <si>
    <t>7192311E-9A74-43B1-B8A4-45B3B4097F95</t>
  </si>
  <si>
    <t>地下B2区-1118</t>
  </si>
  <si>
    <t>创兴-灏房(扫房)</t>
  </si>
  <si>
    <t>FCACD402-67CA-4D1F-A720-809925B1C202</t>
  </si>
  <si>
    <t>刘良威</t>
  </si>
  <si>
    <t>20170925yjs</t>
  </si>
  <si>
    <t>13828528807</t>
  </si>
  <si>
    <t>广东省清远市清城区华南装饰城A23栋312铺</t>
  </si>
  <si>
    <t>441881198610166931</t>
  </si>
  <si>
    <t>2E1F54C5-6B10-420D-B4BE-D4FDEA051877</t>
  </si>
  <si>
    <t>地下B2区-1119</t>
  </si>
  <si>
    <t>创世纪-中房联（扫房）</t>
  </si>
  <si>
    <t>E172C117-04C8-4CA2-A059-1821E72B58EA</t>
  </si>
  <si>
    <t>彭绍辉</t>
  </si>
  <si>
    <t>QYQC20170251</t>
  </si>
  <si>
    <t>13296665052</t>
  </si>
  <si>
    <t>广东省广州市番禺区市桥街道恒绅大楼401</t>
  </si>
  <si>
    <t>441423199210294714</t>
  </si>
  <si>
    <t>68353945-D0C9-4E30-AF4B-00FD32C4D0ED</t>
  </si>
  <si>
    <t>地下室A1区-540</t>
  </si>
  <si>
    <t>安信-灏房（扫房）</t>
  </si>
  <si>
    <t>50E5286A-EB0A-4C24-A244-8B4AC22010FC</t>
  </si>
  <si>
    <t>黄国凡</t>
  </si>
  <si>
    <t>17041019</t>
  </si>
  <si>
    <t>陈咏仪</t>
  </si>
  <si>
    <t>13787672295</t>
  </si>
  <si>
    <t>湖南省蓝山县城北出所南平社区南平路64号A栋3单元501室育牧局小区</t>
  </si>
  <si>
    <t>432927197902056613</t>
  </si>
  <si>
    <t>1FBE9B33-8EB5-406B-94E8-F4006FEB70AD</t>
  </si>
  <si>
    <t>地下B2区-1180</t>
  </si>
  <si>
    <t>6E8EE2F2-EB05-4768-8B24-A7A15D64B85A</t>
  </si>
  <si>
    <t>秦彩辉</t>
  </si>
  <si>
    <t>17041207LGH</t>
  </si>
  <si>
    <t>杨细萍</t>
  </si>
  <si>
    <t>13873840334</t>
  </si>
  <si>
    <t>湖南省双峰县洪山殿镇子木村子木村民组</t>
  </si>
  <si>
    <t>417721</t>
  </si>
  <si>
    <t>43252219711103705X</t>
  </si>
  <si>
    <t>CC27CE43-0AF0-4F06-8BC1-EE359457152D</t>
  </si>
  <si>
    <t>地下B2区-1179</t>
  </si>
  <si>
    <t>房地产开发企业名称或中介服务机构名称：清远市荣景投资有限公司</t>
  </si>
  <si>
    <t>项目(楼盘)名称：时代倾城</t>
  </si>
  <si>
    <t>幢（栋）号</t>
  </si>
  <si>
    <t>时代倾城（清远）五期10号楼</t>
  </si>
  <si>
    <t>三房两厅两卫</t>
  </si>
  <si>
    <t>此总价为含装修价格，其中装修价格约为
600元/㎡（建筑面积）</t>
  </si>
  <si>
    <t>四房两厅两卫</t>
  </si>
  <si>
    <t xml:space="preserve">   本栋销售住宅共132套，销售住宅总建筑面积：14693.64㎡，套内面积：11906.12㎡，分摊面积：2787.52㎡，销售均价：7714元/㎡（建筑面积）、
    9519.44元/㎡（套内建筑面积）。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</si>
  <si>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</si>
  <si>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价格举报投诉电话：12358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</si>
</sst>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0_ "/>
    <numFmt numFmtId="179" formatCode="0;[Red]0"/>
    <numFmt numFmtId="180" formatCode="#,##0.0000"/>
    <numFmt numFmtId="181" formatCode="0.00_);[Red]\(0.00\)"/>
    <numFmt numFmtId="182" formatCode="#,##0.00_ "/>
  </numFmts>
  <fonts count="30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9"/>
      <name val="微软雅黑"/>
      <family val="2"/>
    </font>
    <font>
      <sz val="10"/>
      <name val="微软雅黑"/>
      <family val="2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8"/>
      </left>
      <right>
        <color indexed="8"/>
      </right>
      <top style="thin">
        <color indexed="48"/>
      </top>
      <bottom>
        <color indexed="8"/>
      </bottom>
    </border>
    <border>
      <left style="thin">
        <color indexed="9"/>
      </left>
      <right>
        <color indexed="8"/>
      </right>
      <top style="thin">
        <color indexed="9"/>
      </top>
      <bottom style="thin">
        <color indexed="9"/>
      </bottom>
    </border>
    <border>
      <left>
        <color indexed="8"/>
      </left>
      <right>
        <color indexed="8"/>
      </right>
      <top style="thin">
        <color indexed="9"/>
      </top>
      <bottom style="thin">
        <color indexed="9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4" applyNumberFormat="0" applyFill="0" applyAlignment="0" applyProtection="0"/>
    <xf numFmtId="0" fontId="17" fillId="7" borderId="0" applyNumberFormat="0" applyBorder="0" applyAlignment="0" applyProtection="0"/>
    <xf numFmtId="0" fontId="14" fillId="0" borderId="5" applyNumberFormat="0" applyFill="0" applyAlignment="0" applyProtection="0"/>
    <xf numFmtId="0" fontId="17" fillId="8" borderId="0" applyNumberFormat="0" applyBorder="0" applyAlignment="0" applyProtection="0"/>
    <xf numFmtId="0" fontId="18" fillId="4" borderId="6" applyNumberFormat="0" applyAlignment="0" applyProtection="0"/>
    <xf numFmtId="0" fontId="25" fillId="4" borderId="1" applyNumberFormat="0" applyAlignment="0" applyProtection="0"/>
    <xf numFmtId="0" fontId="10" fillId="9" borderId="7" applyNumberFormat="0" applyAlignment="0" applyProtection="0"/>
    <xf numFmtId="0" fontId="9" fillId="10" borderId="0" applyNumberFormat="0" applyBorder="0" applyAlignment="0" applyProtection="0"/>
    <xf numFmtId="0" fontId="17" fillId="11" borderId="0" applyNumberFormat="0" applyBorder="0" applyAlignment="0" applyProtection="0"/>
    <xf numFmtId="0" fontId="26" fillId="0" borderId="8" applyNumberFormat="0" applyFill="0" applyAlignment="0" applyProtection="0"/>
    <xf numFmtId="0" fontId="20" fillId="0" borderId="9" applyNumberFormat="0" applyFill="0" applyAlignment="0" applyProtection="0"/>
    <xf numFmtId="0" fontId="27" fillId="10" borderId="0" applyNumberFormat="0" applyBorder="0" applyAlignment="0" applyProtection="0"/>
    <xf numFmtId="0" fontId="23" fillId="8" borderId="0" applyNumberFormat="0" applyBorder="0" applyAlignment="0" applyProtection="0"/>
    <xf numFmtId="0" fontId="9" fillId="12" borderId="0" applyNumberFormat="0" applyBorder="0" applyAlignment="0" applyProtection="0"/>
    <xf numFmtId="0" fontId="17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17" fillId="16" borderId="0" applyNumberFormat="0" applyBorder="0" applyAlignment="0" applyProtection="0"/>
    <xf numFmtId="0" fontId="9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9" fillId="8" borderId="0" applyNumberFormat="0" applyBorder="0" applyAlignment="0" applyProtection="0"/>
    <xf numFmtId="0" fontId="17" fillId="17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177" fontId="4" fillId="0" borderId="12" xfId="0" applyNumberFormat="1" applyFont="1" applyBorder="1" applyAlignment="1">
      <alignment horizontal="center" vertical="center" wrapText="1"/>
    </xf>
    <xf numFmtId="177" fontId="4" fillId="0" borderId="12" xfId="0" applyNumberFormat="1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 wrapText="1"/>
    </xf>
    <xf numFmtId="177" fontId="4" fillId="0" borderId="11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76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178" fontId="4" fillId="0" borderId="12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179" fontId="0" fillId="0" borderId="0" xfId="0" applyNumberFormat="1" applyAlignment="1">
      <alignment vertical="center"/>
    </xf>
    <xf numFmtId="0" fontId="6" fillId="13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22" xfId="0" applyNumberFormat="1" applyFont="1" applyFill="1" applyBorder="1" applyAlignment="1">
      <alignment horizontal="center" vertical="center"/>
    </xf>
    <xf numFmtId="14" fontId="7" fillId="2" borderId="22" xfId="0" applyNumberFormat="1" applyFont="1" applyFill="1" applyBorder="1" applyAlignment="1">
      <alignment horizontal="center" vertical="center"/>
    </xf>
    <xf numFmtId="180" fontId="7" fillId="2" borderId="22" xfId="0" applyNumberFormat="1" applyFont="1" applyFill="1" applyBorder="1" applyAlignment="1">
      <alignment horizontal="right" vertical="center"/>
    </xf>
    <xf numFmtId="179" fontId="6" fillId="13" borderId="20" xfId="0" applyNumberFormat="1" applyFont="1" applyFill="1" applyBorder="1" applyAlignment="1">
      <alignment horizontal="center" vertical="center"/>
    </xf>
    <xf numFmtId="4" fontId="7" fillId="2" borderId="22" xfId="0" applyNumberFormat="1" applyFont="1" applyFill="1" applyBorder="1" applyAlignment="1">
      <alignment horizontal="right" vertical="center"/>
    </xf>
    <xf numFmtId="179" fontId="7" fillId="2" borderId="22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6" fillId="13" borderId="0" xfId="0" applyFont="1" applyFill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4" fontId="0" fillId="0" borderId="0" xfId="0" applyNumberFormat="1" applyFont="1" applyAlignment="1">
      <alignment vertical="center"/>
    </xf>
    <xf numFmtId="0" fontId="8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181" fontId="0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176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177" fontId="8" fillId="0" borderId="11" xfId="0" applyNumberFormat="1" applyFont="1" applyFill="1" applyBorder="1" applyAlignment="1">
      <alignment horizontal="center" vertical="center"/>
    </xf>
    <xf numFmtId="181" fontId="8" fillId="0" borderId="11" xfId="0" applyNumberFormat="1" applyFont="1" applyBorder="1" applyAlignment="1">
      <alignment horizontal="center" vertical="center"/>
    </xf>
    <xf numFmtId="181" fontId="8" fillId="0" borderId="11" xfId="0" applyNumberFormat="1" applyFont="1" applyFill="1" applyBorder="1" applyAlignment="1">
      <alignment horizontal="center" vertical="center"/>
    </xf>
    <xf numFmtId="181" fontId="0" fillId="0" borderId="0" xfId="0" applyNumberFormat="1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181" fontId="4" fillId="0" borderId="11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181" fontId="8" fillId="0" borderId="11" xfId="0" applyNumberFormat="1" applyFont="1" applyFill="1" applyBorder="1" applyAlignment="1">
      <alignment horizontal="center" vertical="center" wrapText="1"/>
    </xf>
    <xf numFmtId="181" fontId="8" fillId="0" borderId="12" xfId="0" applyNumberFormat="1" applyFont="1" applyFill="1" applyBorder="1" applyAlignment="1">
      <alignment horizontal="center" vertical="center" wrapText="1"/>
    </xf>
    <xf numFmtId="181" fontId="8" fillId="0" borderId="13" xfId="0" applyNumberFormat="1" applyFont="1" applyFill="1" applyBorder="1" applyAlignment="1">
      <alignment horizontal="center" vertical="center" wrapText="1"/>
    </xf>
    <xf numFmtId="181" fontId="8" fillId="0" borderId="14" xfId="0" applyNumberFormat="1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/>
    </xf>
    <xf numFmtId="177" fontId="8" fillId="2" borderId="11" xfId="0" applyNumberFormat="1" applyFont="1" applyFill="1" applyBorder="1" applyAlignment="1">
      <alignment horizontal="center" vertical="center"/>
    </xf>
    <xf numFmtId="182" fontId="8" fillId="2" borderId="11" xfId="0" applyNumberFormat="1" applyFont="1" applyFill="1" applyBorder="1" applyAlignment="1">
      <alignment horizontal="center" vertical="center"/>
    </xf>
    <xf numFmtId="181" fontId="8" fillId="2" borderId="11" xfId="0" applyNumberFormat="1" applyFont="1" applyFill="1" applyBorder="1" applyAlignment="1">
      <alignment horizontal="center" vertical="center"/>
    </xf>
    <xf numFmtId="181" fontId="8" fillId="2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82" fontId="8" fillId="0" borderId="11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center" vertical="center" wrapText="1"/>
    </xf>
    <xf numFmtId="177" fontId="0" fillId="0" borderId="0" xfId="0" applyNumberFormat="1" applyFont="1" applyFill="1" applyAlignment="1">
      <alignment horizontal="center" vertical="center"/>
    </xf>
    <xf numFmtId="181" fontId="8" fillId="2" borderId="14" xfId="0" applyNumberFormat="1" applyFont="1" applyFill="1" applyBorder="1" applyAlignment="1">
      <alignment vertical="center" wrapText="1"/>
    </xf>
    <xf numFmtId="0" fontId="8" fillId="0" borderId="19" xfId="0" applyFont="1" applyFill="1" applyBorder="1" applyAlignment="1">
      <alignment horizontal="center" vertical="center" wrapText="1"/>
    </xf>
    <xf numFmtId="181" fontId="8" fillId="0" borderId="0" xfId="0" applyNumberFormat="1" applyFont="1" applyFill="1" applyAlignment="1">
      <alignment horizontal="center" vertical="center" wrapText="1"/>
    </xf>
    <xf numFmtId="181" fontId="8" fillId="0" borderId="0" xfId="0" applyNumberFormat="1" applyFont="1" applyFill="1" applyAlignment="1">
      <alignment horizontal="center" vertical="center"/>
    </xf>
    <xf numFmtId="176" fontId="8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9"/>
  <sheetViews>
    <sheetView tabSelected="1" workbookViewId="0" topLeftCell="A1">
      <pane ySplit="5" topLeftCell="A330" activePane="bottomLeft" state="frozen"/>
      <selection pane="bottomLeft" activeCell="O378" sqref="O378:O401"/>
    </sheetView>
  </sheetViews>
  <sheetFormatPr defaultColWidth="9.00390625" defaultRowHeight="14.25"/>
  <cols>
    <col min="1" max="1" width="5.125" style="48" customWidth="1"/>
    <col min="2" max="2" width="6.375" style="49" customWidth="1"/>
    <col min="3" max="4" width="6.875" style="49" customWidth="1"/>
    <col min="5" max="5" width="13.125" style="50" customWidth="1"/>
    <col min="6" max="6" width="9.00390625" style="49" customWidth="1"/>
    <col min="7" max="7" width="11.50390625" style="51" customWidth="1"/>
    <col min="8" max="8" width="10.75390625" style="49" customWidth="1"/>
    <col min="9" max="9" width="9.375" style="49" bestFit="1" customWidth="1"/>
    <col min="10" max="10" width="10.125" style="52" customWidth="1"/>
    <col min="11" max="11" width="9.875" style="52" customWidth="1"/>
    <col min="12" max="12" width="12.75390625" style="48" bestFit="1" customWidth="1"/>
    <col min="13" max="13" width="7.25390625" style="49" customWidth="1"/>
    <col min="14" max="14" width="6.75390625" style="49" customWidth="1"/>
    <col min="15" max="16384" width="9.00390625" style="49" customWidth="1"/>
  </cols>
  <sheetData>
    <row r="1" spans="1:15" ht="20.25">
      <c r="A1" s="53" t="s">
        <v>0</v>
      </c>
      <c r="B1" s="53"/>
      <c r="C1" s="51"/>
      <c r="D1" s="51"/>
      <c r="E1" s="54"/>
      <c r="F1" s="51"/>
      <c r="H1" s="51"/>
      <c r="I1" s="51"/>
      <c r="J1" s="69"/>
      <c r="K1" s="69"/>
      <c r="L1" s="70"/>
      <c r="M1" s="51"/>
      <c r="N1" s="51"/>
      <c r="O1" s="51"/>
    </row>
    <row r="2" spans="1:15" ht="25.5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ht="23.25" customHeight="1">
      <c r="A3" s="56" t="s">
        <v>2</v>
      </c>
      <c r="B3" s="57"/>
      <c r="C3" s="57"/>
      <c r="D3" s="57"/>
      <c r="E3" s="58"/>
      <c r="F3" s="57"/>
      <c r="G3" s="59"/>
      <c r="H3" s="60" t="s">
        <v>3</v>
      </c>
      <c r="I3" s="60"/>
      <c r="J3" s="60"/>
      <c r="K3" s="60"/>
      <c r="L3" s="71"/>
      <c r="M3" s="59"/>
      <c r="N3" s="59"/>
      <c r="O3" s="59"/>
    </row>
    <row r="4" spans="1:15" ht="24.75" customHeight="1">
      <c r="A4" s="61" t="s">
        <v>4</v>
      </c>
      <c r="B4" s="62" t="s">
        <v>5</v>
      </c>
      <c r="C4" s="62" t="s">
        <v>6</v>
      </c>
      <c r="D4" s="62" t="s">
        <v>7</v>
      </c>
      <c r="E4" s="62" t="s">
        <v>8</v>
      </c>
      <c r="F4" s="62" t="s">
        <v>9</v>
      </c>
      <c r="G4" s="62" t="s">
        <v>10</v>
      </c>
      <c r="H4" s="62" t="s">
        <v>11</v>
      </c>
      <c r="I4" s="62" t="s">
        <v>12</v>
      </c>
      <c r="J4" s="72" t="s">
        <v>13</v>
      </c>
      <c r="K4" s="72" t="s">
        <v>14</v>
      </c>
      <c r="L4" s="73" t="s">
        <v>15</v>
      </c>
      <c r="M4" s="62" t="s">
        <v>16</v>
      </c>
      <c r="N4" s="62" t="s">
        <v>17</v>
      </c>
      <c r="O4" s="74" t="s">
        <v>18</v>
      </c>
    </row>
    <row r="5" spans="1:15" ht="24.75" customHeight="1">
      <c r="A5" s="61"/>
      <c r="B5" s="62"/>
      <c r="C5" s="62"/>
      <c r="D5" s="62"/>
      <c r="E5" s="62"/>
      <c r="F5" s="62"/>
      <c r="G5" s="62"/>
      <c r="H5" s="62"/>
      <c r="I5" s="62"/>
      <c r="J5" s="72"/>
      <c r="K5" s="72"/>
      <c r="L5" s="73"/>
      <c r="M5" s="62"/>
      <c r="N5" s="62"/>
      <c r="O5" s="74"/>
    </row>
    <row r="6" spans="1:15" s="47" customFormat="1" ht="30" customHeight="1">
      <c r="A6" s="63">
        <v>1</v>
      </c>
      <c r="B6" s="64" t="s">
        <v>19</v>
      </c>
      <c r="C6" s="64" t="s">
        <v>20</v>
      </c>
      <c r="D6" s="64" t="s">
        <v>21</v>
      </c>
      <c r="E6" s="65" t="s">
        <v>22</v>
      </c>
      <c r="F6" s="66">
        <v>2.8</v>
      </c>
      <c r="G6" s="67">
        <v>84.08</v>
      </c>
      <c r="H6" s="68">
        <f>G6-I6</f>
        <v>15.010000000000005</v>
      </c>
      <c r="I6" s="68">
        <v>69.07</v>
      </c>
      <c r="J6" s="68">
        <f>L6/G6</f>
        <v>7160.493827160493</v>
      </c>
      <c r="K6" s="68">
        <f aca="true" t="shared" si="0" ref="K6:K70">L6/I6</f>
        <v>8716.582032541686</v>
      </c>
      <c r="L6" s="68">
        <v>602054.3209876543</v>
      </c>
      <c r="M6" s="75" t="s">
        <v>23</v>
      </c>
      <c r="N6" s="75" t="s">
        <v>24</v>
      </c>
      <c r="O6" s="76" t="s">
        <v>25</v>
      </c>
    </row>
    <row r="7" spans="1:15" s="47" customFormat="1" ht="30" customHeight="1">
      <c r="A7" s="63">
        <v>2</v>
      </c>
      <c r="B7" s="64" t="s">
        <v>19</v>
      </c>
      <c r="C7" s="64" t="s">
        <v>26</v>
      </c>
      <c r="D7" s="64" t="s">
        <v>21</v>
      </c>
      <c r="E7" s="65" t="s">
        <v>22</v>
      </c>
      <c r="F7" s="66">
        <v>2.8</v>
      </c>
      <c r="G7" s="67">
        <v>84.08</v>
      </c>
      <c r="H7" s="68">
        <f aca="true" t="shared" si="1" ref="H7:H70">G7-I7</f>
        <v>15.010000000000005</v>
      </c>
      <c r="I7" s="68">
        <v>69.07</v>
      </c>
      <c r="J7" s="68">
        <f>L7/G7</f>
        <v>7345.6790123456785</v>
      </c>
      <c r="K7" s="68">
        <f t="shared" si="0"/>
        <v>8942.010878210867</v>
      </c>
      <c r="L7" s="68">
        <v>617624.6913580246</v>
      </c>
      <c r="M7" s="75" t="s">
        <v>23</v>
      </c>
      <c r="N7" s="75" t="s">
        <v>24</v>
      </c>
      <c r="O7" s="77"/>
    </row>
    <row r="8" spans="1:15" s="47" customFormat="1" ht="30" customHeight="1">
      <c r="A8" s="63">
        <v>3</v>
      </c>
      <c r="B8" s="64" t="s">
        <v>19</v>
      </c>
      <c r="C8" s="64" t="s">
        <v>27</v>
      </c>
      <c r="D8" s="64" t="s">
        <v>21</v>
      </c>
      <c r="E8" s="65" t="s">
        <v>28</v>
      </c>
      <c r="F8" s="66">
        <v>2.8</v>
      </c>
      <c r="G8" s="67">
        <v>116.97</v>
      </c>
      <c r="H8" s="68">
        <f t="shared" si="1"/>
        <v>20.879999999999995</v>
      </c>
      <c r="I8" s="68">
        <v>96.09</v>
      </c>
      <c r="J8" s="68">
        <f aca="true" t="shared" si="2" ref="J8:J71">L8/G8</f>
        <v>8580.246913580248</v>
      </c>
      <c r="K8" s="68">
        <f t="shared" si="0"/>
        <v>10444.702689993563</v>
      </c>
      <c r="L8" s="68">
        <v>1003631.4814814815</v>
      </c>
      <c r="M8" s="75" t="s">
        <v>23</v>
      </c>
      <c r="N8" s="75" t="s">
        <v>24</v>
      </c>
      <c r="O8" s="77"/>
    </row>
    <row r="9" spans="1:15" s="47" customFormat="1" ht="30" customHeight="1">
      <c r="A9" s="63">
        <v>4</v>
      </c>
      <c r="B9" s="64" t="s">
        <v>19</v>
      </c>
      <c r="C9" s="64" t="s">
        <v>29</v>
      </c>
      <c r="D9" s="64" t="s">
        <v>21</v>
      </c>
      <c r="E9" s="65" t="s">
        <v>30</v>
      </c>
      <c r="F9" s="66">
        <v>2.8</v>
      </c>
      <c r="G9" s="67">
        <v>96.3</v>
      </c>
      <c r="H9" s="68">
        <f t="shared" si="1"/>
        <v>17.189999999999998</v>
      </c>
      <c r="I9" s="68">
        <v>79.11</v>
      </c>
      <c r="J9" s="68">
        <f t="shared" si="2"/>
        <v>8333.333333333334</v>
      </c>
      <c r="K9" s="68">
        <f t="shared" si="0"/>
        <v>10144.103147516116</v>
      </c>
      <c r="L9" s="68">
        <v>802500</v>
      </c>
      <c r="M9" s="75" t="s">
        <v>23</v>
      </c>
      <c r="N9" s="75" t="s">
        <v>24</v>
      </c>
      <c r="O9" s="77"/>
    </row>
    <row r="10" spans="1:15" s="47" customFormat="1" ht="30" customHeight="1">
      <c r="A10" s="63">
        <v>5</v>
      </c>
      <c r="B10" s="64" t="s">
        <v>19</v>
      </c>
      <c r="C10" s="64" t="s">
        <v>31</v>
      </c>
      <c r="D10" s="64" t="s">
        <v>21</v>
      </c>
      <c r="E10" s="65" t="s">
        <v>30</v>
      </c>
      <c r="F10" s="66">
        <v>2.8</v>
      </c>
      <c r="G10" s="67">
        <v>96.32</v>
      </c>
      <c r="H10" s="68">
        <f t="shared" si="1"/>
        <v>17.19999999999999</v>
      </c>
      <c r="I10" s="68">
        <v>79.12</v>
      </c>
      <c r="J10" s="68">
        <f t="shared" si="2"/>
        <v>8333.333333333334</v>
      </c>
      <c r="K10" s="68">
        <f t="shared" si="0"/>
        <v>10144.927536231882</v>
      </c>
      <c r="L10" s="68">
        <v>802666.6666666666</v>
      </c>
      <c r="M10" s="75" t="s">
        <v>23</v>
      </c>
      <c r="N10" s="75" t="s">
        <v>24</v>
      </c>
      <c r="O10" s="77"/>
    </row>
    <row r="11" spans="1:15" s="47" customFormat="1" ht="30" customHeight="1">
      <c r="A11" s="63">
        <v>6</v>
      </c>
      <c r="B11" s="64" t="s">
        <v>19</v>
      </c>
      <c r="C11" s="64" t="s">
        <v>32</v>
      </c>
      <c r="D11" s="64" t="s">
        <v>21</v>
      </c>
      <c r="E11" s="65" t="s">
        <v>28</v>
      </c>
      <c r="F11" s="66">
        <v>2.8</v>
      </c>
      <c r="G11" s="67">
        <v>116.97</v>
      </c>
      <c r="H11" s="68">
        <f t="shared" si="1"/>
        <v>20.879999999999995</v>
      </c>
      <c r="I11" s="68">
        <v>96.09</v>
      </c>
      <c r="J11" s="68">
        <f t="shared" si="2"/>
        <v>8333.333333333332</v>
      </c>
      <c r="K11" s="68">
        <f t="shared" si="0"/>
        <v>10144.135706108855</v>
      </c>
      <c r="L11" s="68">
        <v>974749.9999999999</v>
      </c>
      <c r="M11" s="75" t="s">
        <v>23</v>
      </c>
      <c r="N11" s="75" t="s">
        <v>24</v>
      </c>
      <c r="O11" s="77"/>
    </row>
    <row r="12" spans="1:15" s="47" customFormat="1" ht="30" customHeight="1">
      <c r="A12" s="63">
        <v>7</v>
      </c>
      <c r="B12" s="64" t="s">
        <v>19</v>
      </c>
      <c r="C12" s="64" t="s">
        <v>33</v>
      </c>
      <c r="D12" s="64" t="s">
        <v>34</v>
      </c>
      <c r="E12" s="65" t="s">
        <v>22</v>
      </c>
      <c r="F12" s="66">
        <v>2.8</v>
      </c>
      <c r="G12" s="67">
        <v>84.08</v>
      </c>
      <c r="H12" s="68">
        <f t="shared" si="1"/>
        <v>15.010000000000005</v>
      </c>
      <c r="I12" s="68">
        <v>69.07</v>
      </c>
      <c r="J12" s="68">
        <f t="shared" si="2"/>
        <v>7283.95061728395</v>
      </c>
      <c r="K12" s="68">
        <f t="shared" si="0"/>
        <v>8866.867929654474</v>
      </c>
      <c r="L12" s="68">
        <v>612434.5679012345</v>
      </c>
      <c r="M12" s="75" t="s">
        <v>23</v>
      </c>
      <c r="N12" s="75" t="s">
        <v>24</v>
      </c>
      <c r="O12" s="77"/>
    </row>
    <row r="13" spans="1:15" s="47" customFormat="1" ht="30" customHeight="1">
      <c r="A13" s="63">
        <v>8</v>
      </c>
      <c r="B13" s="64" t="s">
        <v>19</v>
      </c>
      <c r="C13" s="64" t="s">
        <v>35</v>
      </c>
      <c r="D13" s="64" t="s">
        <v>34</v>
      </c>
      <c r="E13" s="65" t="s">
        <v>22</v>
      </c>
      <c r="F13" s="66">
        <v>2.8</v>
      </c>
      <c r="G13" s="67">
        <v>84.08</v>
      </c>
      <c r="H13" s="68">
        <f t="shared" si="1"/>
        <v>15.010000000000005</v>
      </c>
      <c r="I13" s="68">
        <v>69.07</v>
      </c>
      <c r="J13" s="68">
        <f t="shared" si="2"/>
        <v>7469.135802469136</v>
      </c>
      <c r="K13" s="68">
        <f t="shared" si="0"/>
        <v>9092.296775323657</v>
      </c>
      <c r="L13" s="68">
        <v>628004.938271605</v>
      </c>
      <c r="M13" s="75" t="s">
        <v>23</v>
      </c>
      <c r="N13" s="75" t="s">
        <v>24</v>
      </c>
      <c r="O13" s="77"/>
    </row>
    <row r="14" spans="1:15" s="47" customFormat="1" ht="30" customHeight="1">
      <c r="A14" s="63">
        <v>9</v>
      </c>
      <c r="B14" s="64" t="s">
        <v>19</v>
      </c>
      <c r="C14" s="64" t="s">
        <v>36</v>
      </c>
      <c r="D14" s="64" t="s">
        <v>34</v>
      </c>
      <c r="E14" s="65" t="s">
        <v>28</v>
      </c>
      <c r="F14" s="66">
        <v>2.8</v>
      </c>
      <c r="G14" s="67">
        <v>116.97</v>
      </c>
      <c r="H14" s="68">
        <f t="shared" si="1"/>
        <v>20.879999999999995</v>
      </c>
      <c r="I14" s="68">
        <v>96.09</v>
      </c>
      <c r="J14" s="68">
        <f t="shared" si="2"/>
        <v>8703.703703703703</v>
      </c>
      <c r="K14" s="68">
        <f t="shared" si="0"/>
        <v>10594.986181935916</v>
      </c>
      <c r="L14" s="68">
        <v>1018072.2222222221</v>
      </c>
      <c r="M14" s="75" t="s">
        <v>23</v>
      </c>
      <c r="N14" s="75" t="s">
        <v>24</v>
      </c>
      <c r="O14" s="77"/>
    </row>
    <row r="15" spans="1:15" s="47" customFormat="1" ht="30" customHeight="1">
      <c r="A15" s="63">
        <v>10</v>
      </c>
      <c r="B15" s="64" t="s">
        <v>19</v>
      </c>
      <c r="C15" s="64" t="s">
        <v>37</v>
      </c>
      <c r="D15" s="64" t="s">
        <v>34</v>
      </c>
      <c r="E15" s="65" t="s">
        <v>30</v>
      </c>
      <c r="F15" s="66">
        <v>2.8</v>
      </c>
      <c r="G15" s="67">
        <v>96.3</v>
      </c>
      <c r="H15" s="68">
        <f t="shared" si="1"/>
        <v>17.189999999999998</v>
      </c>
      <c r="I15" s="68">
        <v>79.11</v>
      </c>
      <c r="J15" s="68">
        <f t="shared" si="2"/>
        <v>8456.79012345679</v>
      </c>
      <c r="K15" s="68">
        <f t="shared" si="0"/>
        <v>10294.386157108947</v>
      </c>
      <c r="L15" s="68">
        <v>814388.8888888889</v>
      </c>
      <c r="M15" s="75" t="s">
        <v>23</v>
      </c>
      <c r="N15" s="75" t="s">
        <v>24</v>
      </c>
      <c r="O15" s="77"/>
    </row>
    <row r="16" spans="1:15" s="47" customFormat="1" ht="30" customHeight="1">
      <c r="A16" s="63">
        <v>11</v>
      </c>
      <c r="B16" s="64" t="s">
        <v>19</v>
      </c>
      <c r="C16" s="64" t="s">
        <v>38</v>
      </c>
      <c r="D16" s="64" t="s">
        <v>34</v>
      </c>
      <c r="E16" s="65" t="s">
        <v>30</v>
      </c>
      <c r="F16" s="66">
        <v>2.8</v>
      </c>
      <c r="G16" s="67">
        <v>96.32</v>
      </c>
      <c r="H16" s="68">
        <f t="shared" si="1"/>
        <v>17.19999999999999</v>
      </c>
      <c r="I16" s="68">
        <v>79.12</v>
      </c>
      <c r="J16" s="68">
        <f t="shared" si="2"/>
        <v>8456.79012345679</v>
      </c>
      <c r="K16" s="68">
        <f t="shared" si="0"/>
        <v>10295.222758990874</v>
      </c>
      <c r="L16" s="68">
        <v>814558.024691358</v>
      </c>
      <c r="M16" s="75" t="s">
        <v>23</v>
      </c>
      <c r="N16" s="75" t="s">
        <v>24</v>
      </c>
      <c r="O16" s="77"/>
    </row>
    <row r="17" spans="1:15" s="47" customFormat="1" ht="30" customHeight="1">
      <c r="A17" s="63">
        <v>12</v>
      </c>
      <c r="B17" s="64" t="s">
        <v>19</v>
      </c>
      <c r="C17" s="64" t="s">
        <v>39</v>
      </c>
      <c r="D17" s="64" t="s">
        <v>34</v>
      </c>
      <c r="E17" s="65" t="s">
        <v>28</v>
      </c>
      <c r="F17" s="66">
        <v>2.8</v>
      </c>
      <c r="G17" s="67">
        <v>116.97</v>
      </c>
      <c r="H17" s="68">
        <f t="shared" si="1"/>
        <v>20.879999999999995</v>
      </c>
      <c r="I17" s="68">
        <v>96.09</v>
      </c>
      <c r="J17" s="68">
        <f t="shared" si="2"/>
        <v>8456.790123456789</v>
      </c>
      <c r="K17" s="68">
        <f t="shared" si="0"/>
        <v>10294.419198051208</v>
      </c>
      <c r="L17" s="68">
        <v>989190.7407407407</v>
      </c>
      <c r="M17" s="75" t="s">
        <v>23</v>
      </c>
      <c r="N17" s="75" t="s">
        <v>24</v>
      </c>
      <c r="O17" s="78"/>
    </row>
    <row r="18" spans="1:15" s="47" customFormat="1" ht="30" customHeight="1">
      <c r="A18" s="63">
        <v>13</v>
      </c>
      <c r="B18" s="64" t="s">
        <v>19</v>
      </c>
      <c r="C18" s="64" t="s">
        <v>40</v>
      </c>
      <c r="D18" s="64" t="s">
        <v>41</v>
      </c>
      <c r="E18" s="65" t="s">
        <v>22</v>
      </c>
      <c r="F18" s="66">
        <v>2.8</v>
      </c>
      <c r="G18" s="67">
        <v>84.08</v>
      </c>
      <c r="H18" s="68">
        <f t="shared" si="1"/>
        <v>15.010000000000005</v>
      </c>
      <c r="I18" s="68">
        <v>69.07</v>
      </c>
      <c r="J18" s="68">
        <f t="shared" si="2"/>
        <v>7407.407407407408</v>
      </c>
      <c r="K18" s="68">
        <f t="shared" si="0"/>
        <v>9017.153826767264</v>
      </c>
      <c r="L18" s="68">
        <v>622814.8148148148</v>
      </c>
      <c r="M18" s="75" t="s">
        <v>23</v>
      </c>
      <c r="N18" s="75" t="s">
        <v>24</v>
      </c>
      <c r="O18" s="76" t="s">
        <v>25</v>
      </c>
    </row>
    <row r="19" spans="1:15" s="47" customFormat="1" ht="30" customHeight="1">
      <c r="A19" s="63">
        <v>14</v>
      </c>
      <c r="B19" s="64" t="s">
        <v>19</v>
      </c>
      <c r="C19" s="64" t="s">
        <v>42</v>
      </c>
      <c r="D19" s="64" t="s">
        <v>41</v>
      </c>
      <c r="E19" s="65" t="s">
        <v>22</v>
      </c>
      <c r="F19" s="66">
        <v>2.8</v>
      </c>
      <c r="G19" s="67">
        <v>84.08</v>
      </c>
      <c r="H19" s="68">
        <f t="shared" si="1"/>
        <v>15.010000000000005</v>
      </c>
      <c r="I19" s="68">
        <v>69.07</v>
      </c>
      <c r="J19" s="68">
        <f t="shared" si="2"/>
        <v>7592.592592592592</v>
      </c>
      <c r="K19" s="68">
        <f t="shared" si="0"/>
        <v>9242.582672436445</v>
      </c>
      <c r="L19" s="68">
        <v>638385.1851851852</v>
      </c>
      <c r="M19" s="75" t="s">
        <v>23</v>
      </c>
      <c r="N19" s="75" t="s">
        <v>24</v>
      </c>
      <c r="O19" s="77"/>
    </row>
    <row r="20" spans="1:15" s="47" customFormat="1" ht="30" customHeight="1">
      <c r="A20" s="63">
        <v>15</v>
      </c>
      <c r="B20" s="64" t="s">
        <v>19</v>
      </c>
      <c r="C20" s="64" t="s">
        <v>43</v>
      </c>
      <c r="D20" s="64" t="s">
        <v>41</v>
      </c>
      <c r="E20" s="65" t="s">
        <v>28</v>
      </c>
      <c r="F20" s="66">
        <v>2.8</v>
      </c>
      <c r="G20" s="67">
        <v>116.97</v>
      </c>
      <c r="H20" s="68">
        <f t="shared" si="1"/>
        <v>20.879999999999995</v>
      </c>
      <c r="I20" s="68">
        <v>96.09</v>
      </c>
      <c r="J20" s="68">
        <f t="shared" si="2"/>
        <v>8827.16049382716</v>
      </c>
      <c r="K20" s="68">
        <f t="shared" si="0"/>
        <v>10745.269673878269</v>
      </c>
      <c r="L20" s="68">
        <v>1032512.9629629629</v>
      </c>
      <c r="M20" s="75" t="s">
        <v>23</v>
      </c>
      <c r="N20" s="75" t="s">
        <v>24</v>
      </c>
      <c r="O20" s="77"/>
    </row>
    <row r="21" spans="1:15" s="47" customFormat="1" ht="30" customHeight="1">
      <c r="A21" s="63">
        <v>16</v>
      </c>
      <c r="B21" s="64" t="s">
        <v>19</v>
      </c>
      <c r="C21" s="64" t="s">
        <v>44</v>
      </c>
      <c r="D21" s="64" t="s">
        <v>41</v>
      </c>
      <c r="E21" s="65" t="s">
        <v>30</v>
      </c>
      <c r="F21" s="66">
        <v>2.8</v>
      </c>
      <c r="G21" s="67">
        <v>96.3</v>
      </c>
      <c r="H21" s="68">
        <f t="shared" si="1"/>
        <v>17.189999999999998</v>
      </c>
      <c r="I21" s="68">
        <v>79.11</v>
      </c>
      <c r="J21" s="68">
        <f t="shared" si="2"/>
        <v>8580.246913580248</v>
      </c>
      <c r="K21" s="68">
        <f t="shared" si="0"/>
        <v>10444.669166701779</v>
      </c>
      <c r="L21" s="68">
        <v>826277.7777777778</v>
      </c>
      <c r="M21" s="75" t="s">
        <v>23</v>
      </c>
      <c r="N21" s="75" t="s">
        <v>24</v>
      </c>
      <c r="O21" s="77"/>
    </row>
    <row r="22" spans="1:15" s="47" customFormat="1" ht="30" customHeight="1">
      <c r="A22" s="63">
        <v>17</v>
      </c>
      <c r="B22" s="64" t="s">
        <v>19</v>
      </c>
      <c r="C22" s="64" t="s">
        <v>45</v>
      </c>
      <c r="D22" s="64" t="s">
        <v>41</v>
      </c>
      <c r="E22" s="65" t="s">
        <v>30</v>
      </c>
      <c r="F22" s="66">
        <v>2.8</v>
      </c>
      <c r="G22" s="67">
        <v>96.32</v>
      </c>
      <c r="H22" s="68">
        <f t="shared" si="1"/>
        <v>17.19999999999999</v>
      </c>
      <c r="I22" s="68">
        <v>79.12</v>
      </c>
      <c r="J22" s="68">
        <f t="shared" si="2"/>
        <v>8580.246913580248</v>
      </c>
      <c r="K22" s="68">
        <f t="shared" si="0"/>
        <v>10445.517981749865</v>
      </c>
      <c r="L22" s="68">
        <v>826449.3827160493</v>
      </c>
      <c r="M22" s="75" t="s">
        <v>23</v>
      </c>
      <c r="N22" s="75" t="s">
        <v>24</v>
      </c>
      <c r="O22" s="77"/>
    </row>
    <row r="23" spans="1:15" s="47" customFormat="1" ht="30" customHeight="1">
      <c r="A23" s="63">
        <v>18</v>
      </c>
      <c r="B23" s="64" t="s">
        <v>19</v>
      </c>
      <c r="C23" s="64" t="s">
        <v>46</v>
      </c>
      <c r="D23" s="64" t="s">
        <v>41</v>
      </c>
      <c r="E23" s="65" t="s">
        <v>28</v>
      </c>
      <c r="F23" s="66">
        <v>2.8</v>
      </c>
      <c r="G23" s="67">
        <v>116.97</v>
      </c>
      <c r="H23" s="68">
        <f t="shared" si="1"/>
        <v>20.879999999999995</v>
      </c>
      <c r="I23" s="68">
        <v>96.09</v>
      </c>
      <c r="J23" s="68">
        <f t="shared" si="2"/>
        <v>8580.246913580248</v>
      </c>
      <c r="K23" s="68">
        <f t="shared" si="0"/>
        <v>10444.702689993563</v>
      </c>
      <c r="L23" s="68">
        <v>1003631.4814814815</v>
      </c>
      <c r="M23" s="75" t="s">
        <v>23</v>
      </c>
      <c r="N23" s="75" t="s">
        <v>24</v>
      </c>
      <c r="O23" s="77"/>
    </row>
    <row r="24" spans="1:15" s="47" customFormat="1" ht="30" customHeight="1">
      <c r="A24" s="63">
        <v>19</v>
      </c>
      <c r="B24" s="64" t="s">
        <v>19</v>
      </c>
      <c r="C24" s="64" t="s">
        <v>47</v>
      </c>
      <c r="D24" s="64" t="s">
        <v>48</v>
      </c>
      <c r="E24" s="65" t="s">
        <v>22</v>
      </c>
      <c r="F24" s="66">
        <v>2.8</v>
      </c>
      <c r="G24" s="67">
        <v>84.08</v>
      </c>
      <c r="H24" s="68">
        <f t="shared" si="1"/>
        <v>15.010000000000005</v>
      </c>
      <c r="I24" s="68">
        <v>69.07</v>
      </c>
      <c r="J24" s="68">
        <f t="shared" si="2"/>
        <v>7777.777777777777</v>
      </c>
      <c r="K24" s="68">
        <f t="shared" si="0"/>
        <v>9468.011518105626</v>
      </c>
      <c r="L24" s="68">
        <v>653955.5555555555</v>
      </c>
      <c r="M24" s="75" t="s">
        <v>23</v>
      </c>
      <c r="N24" s="75" t="s">
        <v>24</v>
      </c>
      <c r="O24" s="77"/>
    </row>
    <row r="25" spans="1:15" s="47" customFormat="1" ht="30" customHeight="1">
      <c r="A25" s="63">
        <v>20</v>
      </c>
      <c r="B25" s="64" t="s">
        <v>19</v>
      </c>
      <c r="C25" s="64" t="s">
        <v>49</v>
      </c>
      <c r="D25" s="64" t="s">
        <v>48</v>
      </c>
      <c r="E25" s="65" t="s">
        <v>22</v>
      </c>
      <c r="F25" s="66">
        <v>2.8</v>
      </c>
      <c r="G25" s="67">
        <v>84.08</v>
      </c>
      <c r="H25" s="68">
        <f t="shared" si="1"/>
        <v>15.010000000000005</v>
      </c>
      <c r="I25" s="68">
        <v>69.07</v>
      </c>
      <c r="J25" s="68">
        <f t="shared" si="2"/>
        <v>7962.962962962962</v>
      </c>
      <c r="K25" s="68">
        <f t="shared" si="0"/>
        <v>9693.440363774807</v>
      </c>
      <c r="L25" s="68">
        <v>669525.9259259258</v>
      </c>
      <c r="M25" s="75" t="s">
        <v>23</v>
      </c>
      <c r="N25" s="75" t="s">
        <v>24</v>
      </c>
      <c r="O25" s="77"/>
    </row>
    <row r="26" spans="1:15" s="47" customFormat="1" ht="30" customHeight="1">
      <c r="A26" s="63">
        <v>21</v>
      </c>
      <c r="B26" s="64" t="s">
        <v>19</v>
      </c>
      <c r="C26" s="64" t="s">
        <v>50</v>
      </c>
      <c r="D26" s="64" t="s">
        <v>48</v>
      </c>
      <c r="E26" s="65" t="s">
        <v>28</v>
      </c>
      <c r="F26" s="66">
        <v>2.8</v>
      </c>
      <c r="G26" s="67">
        <v>116.97</v>
      </c>
      <c r="H26" s="68">
        <f t="shared" si="1"/>
        <v>20.879999999999995</v>
      </c>
      <c r="I26" s="68">
        <v>96.09</v>
      </c>
      <c r="J26" s="68">
        <f t="shared" si="2"/>
        <v>9197.530864197532</v>
      </c>
      <c r="K26" s="68">
        <f t="shared" si="0"/>
        <v>11196.12014970533</v>
      </c>
      <c r="L26" s="68">
        <v>1075835.1851851852</v>
      </c>
      <c r="M26" s="75" t="s">
        <v>23</v>
      </c>
      <c r="N26" s="75" t="s">
        <v>24</v>
      </c>
      <c r="O26" s="77"/>
    </row>
    <row r="27" spans="1:15" s="47" customFormat="1" ht="30" customHeight="1">
      <c r="A27" s="63">
        <v>22</v>
      </c>
      <c r="B27" s="64" t="s">
        <v>19</v>
      </c>
      <c r="C27" s="64" t="s">
        <v>51</v>
      </c>
      <c r="D27" s="64" t="s">
        <v>48</v>
      </c>
      <c r="E27" s="65" t="s">
        <v>30</v>
      </c>
      <c r="F27" s="66">
        <v>2.8</v>
      </c>
      <c r="G27" s="67">
        <v>96.3</v>
      </c>
      <c r="H27" s="68">
        <f t="shared" si="1"/>
        <v>17.189999999999998</v>
      </c>
      <c r="I27" s="68">
        <v>79.11</v>
      </c>
      <c r="J27" s="68">
        <f t="shared" si="2"/>
        <v>8950.617283950616</v>
      </c>
      <c r="K27" s="68">
        <f t="shared" si="0"/>
        <v>10895.518195480272</v>
      </c>
      <c r="L27" s="68">
        <v>861944.4444444444</v>
      </c>
      <c r="M27" s="75" t="s">
        <v>23</v>
      </c>
      <c r="N27" s="75" t="s">
        <v>24</v>
      </c>
      <c r="O27" s="77"/>
    </row>
    <row r="28" spans="1:15" s="47" customFormat="1" ht="30" customHeight="1">
      <c r="A28" s="63">
        <v>23</v>
      </c>
      <c r="B28" s="64" t="s">
        <v>19</v>
      </c>
      <c r="C28" s="64" t="s">
        <v>52</v>
      </c>
      <c r="D28" s="64" t="s">
        <v>48</v>
      </c>
      <c r="E28" s="65" t="s">
        <v>30</v>
      </c>
      <c r="F28" s="66">
        <v>2.8</v>
      </c>
      <c r="G28" s="67">
        <v>96.32</v>
      </c>
      <c r="H28" s="68">
        <f t="shared" si="1"/>
        <v>17.19999999999999</v>
      </c>
      <c r="I28" s="68">
        <v>79.12</v>
      </c>
      <c r="J28" s="68">
        <f t="shared" si="2"/>
        <v>8950.617283950616</v>
      </c>
      <c r="K28" s="68">
        <f t="shared" si="0"/>
        <v>10896.403650026838</v>
      </c>
      <c r="L28" s="68">
        <v>862123.4567901234</v>
      </c>
      <c r="M28" s="75" t="s">
        <v>23</v>
      </c>
      <c r="N28" s="75" t="s">
        <v>24</v>
      </c>
      <c r="O28" s="77"/>
    </row>
    <row r="29" spans="1:15" s="47" customFormat="1" ht="30" customHeight="1">
      <c r="A29" s="63">
        <v>24</v>
      </c>
      <c r="B29" s="64" t="s">
        <v>19</v>
      </c>
      <c r="C29" s="64" t="s">
        <v>53</v>
      </c>
      <c r="D29" s="64" t="s">
        <v>48</v>
      </c>
      <c r="E29" s="65" t="s">
        <v>28</v>
      </c>
      <c r="F29" s="66">
        <v>2.8</v>
      </c>
      <c r="G29" s="67">
        <v>116.97</v>
      </c>
      <c r="H29" s="68">
        <f t="shared" si="1"/>
        <v>20.879999999999995</v>
      </c>
      <c r="I29" s="68">
        <v>96.09</v>
      </c>
      <c r="J29" s="68">
        <f t="shared" si="2"/>
        <v>8950.617283950616</v>
      </c>
      <c r="K29" s="68">
        <f t="shared" si="0"/>
        <v>10895.553165820622</v>
      </c>
      <c r="L29" s="68">
        <v>1046953.7037037036</v>
      </c>
      <c r="M29" s="75" t="s">
        <v>23</v>
      </c>
      <c r="N29" s="75" t="s">
        <v>24</v>
      </c>
      <c r="O29" s="78"/>
    </row>
    <row r="30" spans="1:15" s="47" customFormat="1" ht="30" customHeight="1">
      <c r="A30" s="63">
        <v>25</v>
      </c>
      <c r="B30" s="64" t="s">
        <v>19</v>
      </c>
      <c r="C30" s="64" t="s">
        <v>54</v>
      </c>
      <c r="D30" s="64" t="s">
        <v>55</v>
      </c>
      <c r="E30" s="65" t="s">
        <v>22</v>
      </c>
      <c r="F30" s="66">
        <v>2.8</v>
      </c>
      <c r="G30" s="67">
        <v>84.08</v>
      </c>
      <c r="H30" s="68">
        <f t="shared" si="1"/>
        <v>15.010000000000005</v>
      </c>
      <c r="I30" s="68">
        <v>69.07</v>
      </c>
      <c r="J30" s="68">
        <f t="shared" si="2"/>
        <v>7814.814814814816</v>
      </c>
      <c r="K30" s="68">
        <f t="shared" si="0"/>
        <v>9513.097287239463</v>
      </c>
      <c r="L30" s="68">
        <v>657069.6296296297</v>
      </c>
      <c r="M30" s="75" t="s">
        <v>23</v>
      </c>
      <c r="N30" s="75" t="s">
        <v>24</v>
      </c>
      <c r="O30" s="76" t="s">
        <v>25</v>
      </c>
    </row>
    <row r="31" spans="1:15" s="47" customFormat="1" ht="30" customHeight="1">
      <c r="A31" s="63">
        <v>26</v>
      </c>
      <c r="B31" s="64" t="s">
        <v>19</v>
      </c>
      <c r="C31" s="64" t="s">
        <v>56</v>
      </c>
      <c r="D31" s="64" t="s">
        <v>55</v>
      </c>
      <c r="E31" s="65" t="s">
        <v>22</v>
      </c>
      <c r="F31" s="66">
        <v>2.8</v>
      </c>
      <c r="G31" s="67">
        <v>84.08</v>
      </c>
      <c r="H31" s="68">
        <f t="shared" si="1"/>
        <v>15.010000000000005</v>
      </c>
      <c r="I31" s="68">
        <v>69.07</v>
      </c>
      <c r="J31" s="68">
        <f t="shared" si="2"/>
        <v>8000</v>
      </c>
      <c r="K31" s="68">
        <f t="shared" si="0"/>
        <v>9738.526132908644</v>
      </c>
      <c r="L31" s="68">
        <v>672640</v>
      </c>
      <c r="M31" s="75" t="s">
        <v>23</v>
      </c>
      <c r="N31" s="75" t="s">
        <v>24</v>
      </c>
      <c r="O31" s="77"/>
    </row>
    <row r="32" spans="1:15" s="47" customFormat="1" ht="30" customHeight="1">
      <c r="A32" s="63">
        <v>27</v>
      </c>
      <c r="B32" s="64" t="s">
        <v>19</v>
      </c>
      <c r="C32" s="64" t="s">
        <v>57</v>
      </c>
      <c r="D32" s="64" t="s">
        <v>55</v>
      </c>
      <c r="E32" s="65" t="s">
        <v>28</v>
      </c>
      <c r="F32" s="66">
        <v>2.8</v>
      </c>
      <c r="G32" s="67">
        <v>116.97</v>
      </c>
      <c r="H32" s="68">
        <f t="shared" si="1"/>
        <v>20.879999999999995</v>
      </c>
      <c r="I32" s="68">
        <v>96.09</v>
      </c>
      <c r="J32" s="68">
        <f t="shared" si="2"/>
        <v>9234.567901234568</v>
      </c>
      <c r="K32" s="68">
        <f t="shared" si="0"/>
        <v>11241.205197288036</v>
      </c>
      <c r="L32" s="68">
        <v>1080167.4074074074</v>
      </c>
      <c r="M32" s="75" t="s">
        <v>23</v>
      </c>
      <c r="N32" s="75" t="s">
        <v>24</v>
      </c>
      <c r="O32" s="77"/>
    </row>
    <row r="33" spans="1:15" s="47" customFormat="1" ht="30" customHeight="1">
      <c r="A33" s="63">
        <v>28</v>
      </c>
      <c r="B33" s="64" t="s">
        <v>19</v>
      </c>
      <c r="C33" s="64" t="s">
        <v>58</v>
      </c>
      <c r="D33" s="64" t="s">
        <v>55</v>
      </c>
      <c r="E33" s="65" t="s">
        <v>30</v>
      </c>
      <c r="F33" s="66">
        <v>2.8</v>
      </c>
      <c r="G33" s="67">
        <v>96.3</v>
      </c>
      <c r="H33" s="68">
        <f t="shared" si="1"/>
        <v>17.189999999999998</v>
      </c>
      <c r="I33" s="68">
        <v>79.11</v>
      </c>
      <c r="J33" s="68">
        <f t="shared" si="2"/>
        <v>8987.654320987653</v>
      </c>
      <c r="K33" s="68">
        <f t="shared" si="0"/>
        <v>10940.603098358122</v>
      </c>
      <c r="L33" s="68">
        <v>865511.111111111</v>
      </c>
      <c r="M33" s="75" t="s">
        <v>23</v>
      </c>
      <c r="N33" s="75" t="s">
        <v>24</v>
      </c>
      <c r="O33" s="77"/>
    </row>
    <row r="34" spans="1:15" s="47" customFormat="1" ht="30" customHeight="1">
      <c r="A34" s="63">
        <v>29</v>
      </c>
      <c r="B34" s="64" t="s">
        <v>19</v>
      </c>
      <c r="C34" s="64" t="s">
        <v>59</v>
      </c>
      <c r="D34" s="64" t="s">
        <v>55</v>
      </c>
      <c r="E34" s="65" t="s">
        <v>30</v>
      </c>
      <c r="F34" s="66">
        <v>2.8</v>
      </c>
      <c r="G34" s="67">
        <v>96.32</v>
      </c>
      <c r="H34" s="68">
        <f t="shared" si="1"/>
        <v>17.19999999999999</v>
      </c>
      <c r="I34" s="68">
        <v>79.12</v>
      </c>
      <c r="J34" s="68">
        <f t="shared" si="2"/>
        <v>8987.654320987655</v>
      </c>
      <c r="K34" s="68">
        <f t="shared" si="0"/>
        <v>10941.492216854534</v>
      </c>
      <c r="L34" s="68">
        <v>865690.8641975308</v>
      </c>
      <c r="M34" s="75" t="s">
        <v>23</v>
      </c>
      <c r="N34" s="75" t="s">
        <v>24</v>
      </c>
      <c r="O34" s="77"/>
    </row>
    <row r="35" spans="1:15" s="47" customFormat="1" ht="30" customHeight="1">
      <c r="A35" s="63">
        <v>30</v>
      </c>
      <c r="B35" s="64" t="s">
        <v>19</v>
      </c>
      <c r="C35" s="64" t="s">
        <v>60</v>
      </c>
      <c r="D35" s="64" t="s">
        <v>55</v>
      </c>
      <c r="E35" s="65" t="s">
        <v>28</v>
      </c>
      <c r="F35" s="66">
        <v>2.8</v>
      </c>
      <c r="G35" s="67">
        <v>116.97</v>
      </c>
      <c r="H35" s="68">
        <f t="shared" si="1"/>
        <v>20.879999999999995</v>
      </c>
      <c r="I35" s="68">
        <v>96.09</v>
      </c>
      <c r="J35" s="68">
        <f t="shared" si="2"/>
        <v>8987.654320987655</v>
      </c>
      <c r="K35" s="68">
        <f t="shared" si="0"/>
        <v>10940.638213403328</v>
      </c>
      <c r="L35" s="68">
        <v>1051285.9259259258</v>
      </c>
      <c r="M35" s="75" t="s">
        <v>23</v>
      </c>
      <c r="N35" s="75" t="s">
        <v>24</v>
      </c>
      <c r="O35" s="77"/>
    </row>
    <row r="36" spans="1:15" s="47" customFormat="1" ht="30" customHeight="1">
      <c r="A36" s="63">
        <v>31</v>
      </c>
      <c r="B36" s="64" t="s">
        <v>19</v>
      </c>
      <c r="C36" s="64" t="s">
        <v>61</v>
      </c>
      <c r="D36" s="64" t="s">
        <v>62</v>
      </c>
      <c r="E36" s="65" t="s">
        <v>22</v>
      </c>
      <c r="F36" s="66">
        <v>2.8</v>
      </c>
      <c r="G36" s="67">
        <v>84.08</v>
      </c>
      <c r="H36" s="68">
        <f t="shared" si="1"/>
        <v>15.010000000000005</v>
      </c>
      <c r="I36" s="68">
        <v>69.07</v>
      </c>
      <c r="J36" s="68">
        <f t="shared" si="2"/>
        <v>7851.851851851852</v>
      </c>
      <c r="K36" s="68">
        <f t="shared" si="0"/>
        <v>9558.183056373298</v>
      </c>
      <c r="L36" s="68">
        <v>660183.7037037037</v>
      </c>
      <c r="M36" s="75" t="s">
        <v>23</v>
      </c>
      <c r="N36" s="75" t="s">
        <v>24</v>
      </c>
      <c r="O36" s="77"/>
    </row>
    <row r="37" spans="1:15" s="47" customFormat="1" ht="30" customHeight="1">
      <c r="A37" s="63">
        <v>32</v>
      </c>
      <c r="B37" s="64" t="s">
        <v>19</v>
      </c>
      <c r="C37" s="64" t="s">
        <v>63</v>
      </c>
      <c r="D37" s="64" t="s">
        <v>62</v>
      </c>
      <c r="E37" s="65" t="s">
        <v>22</v>
      </c>
      <c r="F37" s="66">
        <v>2.8</v>
      </c>
      <c r="G37" s="67">
        <v>84.08</v>
      </c>
      <c r="H37" s="68">
        <f t="shared" si="1"/>
        <v>15.010000000000005</v>
      </c>
      <c r="I37" s="68">
        <v>69.07</v>
      </c>
      <c r="J37" s="68">
        <f t="shared" si="2"/>
        <v>8037.0370370370365</v>
      </c>
      <c r="K37" s="68">
        <f t="shared" si="0"/>
        <v>9783.61190204248</v>
      </c>
      <c r="L37" s="68">
        <v>675754.074074074</v>
      </c>
      <c r="M37" s="75" t="s">
        <v>23</v>
      </c>
      <c r="N37" s="75" t="s">
        <v>24</v>
      </c>
      <c r="O37" s="77"/>
    </row>
    <row r="38" spans="1:15" s="47" customFormat="1" ht="30" customHeight="1">
      <c r="A38" s="63">
        <v>33</v>
      </c>
      <c r="B38" s="64" t="s">
        <v>19</v>
      </c>
      <c r="C38" s="64" t="s">
        <v>64</v>
      </c>
      <c r="D38" s="64" t="s">
        <v>62</v>
      </c>
      <c r="E38" s="65" t="s">
        <v>28</v>
      </c>
      <c r="F38" s="66">
        <v>2.8</v>
      </c>
      <c r="G38" s="67">
        <v>116.97</v>
      </c>
      <c r="H38" s="68">
        <f t="shared" si="1"/>
        <v>20.879999999999995</v>
      </c>
      <c r="I38" s="68">
        <v>96.09</v>
      </c>
      <c r="J38" s="68">
        <f t="shared" si="2"/>
        <v>9271.604938271603</v>
      </c>
      <c r="K38" s="68">
        <f t="shared" si="0"/>
        <v>11286.29024487074</v>
      </c>
      <c r="L38" s="68">
        <v>1084499.6296296294</v>
      </c>
      <c r="M38" s="75" t="s">
        <v>23</v>
      </c>
      <c r="N38" s="75" t="s">
        <v>24</v>
      </c>
      <c r="O38" s="77"/>
    </row>
    <row r="39" spans="1:15" s="47" customFormat="1" ht="30" customHeight="1">
      <c r="A39" s="63">
        <v>34</v>
      </c>
      <c r="B39" s="64" t="s">
        <v>19</v>
      </c>
      <c r="C39" s="64" t="s">
        <v>65</v>
      </c>
      <c r="D39" s="64" t="s">
        <v>62</v>
      </c>
      <c r="E39" s="65" t="s">
        <v>30</v>
      </c>
      <c r="F39" s="66">
        <v>2.8</v>
      </c>
      <c r="G39" s="67">
        <v>96.3</v>
      </c>
      <c r="H39" s="68">
        <f t="shared" si="1"/>
        <v>17.189999999999998</v>
      </c>
      <c r="I39" s="68">
        <v>79.11</v>
      </c>
      <c r="J39" s="68">
        <f t="shared" si="2"/>
        <v>9024.691358024691</v>
      </c>
      <c r="K39" s="68">
        <f t="shared" si="0"/>
        <v>10985.688001235972</v>
      </c>
      <c r="L39" s="68">
        <v>869077.7777777778</v>
      </c>
      <c r="M39" s="75" t="s">
        <v>23</v>
      </c>
      <c r="N39" s="75" t="s">
        <v>24</v>
      </c>
      <c r="O39" s="77"/>
    </row>
    <row r="40" spans="1:15" s="47" customFormat="1" ht="30" customHeight="1">
      <c r="A40" s="63">
        <v>35</v>
      </c>
      <c r="B40" s="64" t="s">
        <v>19</v>
      </c>
      <c r="C40" s="64" t="s">
        <v>66</v>
      </c>
      <c r="D40" s="64" t="s">
        <v>62</v>
      </c>
      <c r="E40" s="65" t="s">
        <v>30</v>
      </c>
      <c r="F40" s="66">
        <v>2.8</v>
      </c>
      <c r="G40" s="67">
        <v>96.32</v>
      </c>
      <c r="H40" s="68">
        <f t="shared" si="1"/>
        <v>17.19999999999999</v>
      </c>
      <c r="I40" s="68">
        <v>79.12</v>
      </c>
      <c r="J40" s="68">
        <f t="shared" si="2"/>
        <v>9024.691358024691</v>
      </c>
      <c r="K40" s="68">
        <f t="shared" si="0"/>
        <v>10986.580783682231</v>
      </c>
      <c r="L40" s="68">
        <v>869258.2716049382</v>
      </c>
      <c r="M40" s="75" t="s">
        <v>23</v>
      </c>
      <c r="N40" s="75" t="s">
        <v>24</v>
      </c>
      <c r="O40" s="77"/>
    </row>
    <row r="41" spans="1:15" s="47" customFormat="1" ht="30" customHeight="1">
      <c r="A41" s="63">
        <v>36</v>
      </c>
      <c r="B41" s="64" t="s">
        <v>19</v>
      </c>
      <c r="C41" s="64" t="s">
        <v>67</v>
      </c>
      <c r="D41" s="64" t="s">
        <v>62</v>
      </c>
      <c r="E41" s="65" t="s">
        <v>28</v>
      </c>
      <c r="F41" s="66">
        <v>2.8</v>
      </c>
      <c r="G41" s="67">
        <v>116.97</v>
      </c>
      <c r="H41" s="68">
        <f t="shared" si="1"/>
        <v>20.879999999999995</v>
      </c>
      <c r="I41" s="68">
        <v>96.09</v>
      </c>
      <c r="J41" s="68">
        <f t="shared" si="2"/>
        <v>9024.691358024691</v>
      </c>
      <c r="K41" s="68">
        <f t="shared" si="0"/>
        <v>10985.723260986035</v>
      </c>
      <c r="L41" s="68">
        <v>1055618.148148148</v>
      </c>
      <c r="M41" s="75" t="s">
        <v>23</v>
      </c>
      <c r="N41" s="75" t="s">
        <v>24</v>
      </c>
      <c r="O41" s="78"/>
    </row>
    <row r="42" spans="1:15" s="47" customFormat="1" ht="30" customHeight="1">
      <c r="A42" s="63">
        <v>37</v>
      </c>
      <c r="B42" s="64" t="s">
        <v>19</v>
      </c>
      <c r="C42" s="64" t="s">
        <v>68</v>
      </c>
      <c r="D42" s="64" t="s">
        <v>69</v>
      </c>
      <c r="E42" s="65" t="s">
        <v>22</v>
      </c>
      <c r="F42" s="66">
        <v>2.8</v>
      </c>
      <c r="G42" s="67">
        <v>84.08</v>
      </c>
      <c r="H42" s="68">
        <f t="shared" si="1"/>
        <v>15.010000000000005</v>
      </c>
      <c r="I42" s="68">
        <v>69.07</v>
      </c>
      <c r="J42" s="68">
        <f t="shared" si="2"/>
        <v>7888.888888888888</v>
      </c>
      <c r="K42" s="68">
        <f t="shared" si="0"/>
        <v>9603.268825507133</v>
      </c>
      <c r="L42" s="68">
        <v>663297.7777777776</v>
      </c>
      <c r="M42" s="75" t="s">
        <v>23</v>
      </c>
      <c r="N42" s="75" t="s">
        <v>24</v>
      </c>
      <c r="O42" s="76" t="s">
        <v>25</v>
      </c>
    </row>
    <row r="43" spans="1:15" s="47" customFormat="1" ht="30" customHeight="1">
      <c r="A43" s="63">
        <v>38</v>
      </c>
      <c r="B43" s="64" t="s">
        <v>19</v>
      </c>
      <c r="C43" s="64" t="s">
        <v>70</v>
      </c>
      <c r="D43" s="64" t="s">
        <v>69</v>
      </c>
      <c r="E43" s="65" t="s">
        <v>22</v>
      </c>
      <c r="F43" s="66">
        <v>2.8</v>
      </c>
      <c r="G43" s="67">
        <v>84.08</v>
      </c>
      <c r="H43" s="68">
        <f t="shared" si="1"/>
        <v>15.010000000000005</v>
      </c>
      <c r="I43" s="68">
        <v>69.07</v>
      </c>
      <c r="J43" s="68">
        <f t="shared" si="2"/>
        <v>8074.074074074074</v>
      </c>
      <c r="K43" s="68">
        <f t="shared" si="0"/>
        <v>9828.697671176316</v>
      </c>
      <c r="L43" s="68">
        <v>678868.1481481481</v>
      </c>
      <c r="M43" s="75" t="s">
        <v>23</v>
      </c>
      <c r="N43" s="75" t="s">
        <v>24</v>
      </c>
      <c r="O43" s="77"/>
    </row>
    <row r="44" spans="1:15" s="47" customFormat="1" ht="30" customHeight="1">
      <c r="A44" s="63">
        <v>39</v>
      </c>
      <c r="B44" s="64" t="s">
        <v>19</v>
      </c>
      <c r="C44" s="64" t="s">
        <v>71</v>
      </c>
      <c r="D44" s="64" t="s">
        <v>69</v>
      </c>
      <c r="E44" s="65" t="s">
        <v>28</v>
      </c>
      <c r="F44" s="66">
        <v>2.8</v>
      </c>
      <c r="G44" s="67">
        <v>116.97</v>
      </c>
      <c r="H44" s="68">
        <f t="shared" si="1"/>
        <v>20.879999999999995</v>
      </c>
      <c r="I44" s="68">
        <v>96.09</v>
      </c>
      <c r="J44" s="68">
        <f t="shared" si="2"/>
        <v>9308.641975308643</v>
      </c>
      <c r="K44" s="68">
        <f t="shared" si="0"/>
        <v>11331.37529245345</v>
      </c>
      <c r="L44" s="68">
        <v>1088831.851851852</v>
      </c>
      <c r="M44" s="75" t="s">
        <v>23</v>
      </c>
      <c r="N44" s="75" t="s">
        <v>24</v>
      </c>
      <c r="O44" s="77"/>
    </row>
    <row r="45" spans="1:15" s="47" customFormat="1" ht="30" customHeight="1">
      <c r="A45" s="63">
        <v>40</v>
      </c>
      <c r="B45" s="64" t="s">
        <v>19</v>
      </c>
      <c r="C45" s="64" t="s">
        <v>72</v>
      </c>
      <c r="D45" s="64" t="s">
        <v>69</v>
      </c>
      <c r="E45" s="65" t="s">
        <v>30</v>
      </c>
      <c r="F45" s="66">
        <v>2.8</v>
      </c>
      <c r="G45" s="67">
        <v>96.3</v>
      </c>
      <c r="H45" s="68">
        <f t="shared" si="1"/>
        <v>17.189999999999998</v>
      </c>
      <c r="I45" s="68">
        <v>79.11</v>
      </c>
      <c r="J45" s="68">
        <f t="shared" si="2"/>
        <v>9061.728395061727</v>
      </c>
      <c r="K45" s="68">
        <f t="shared" si="0"/>
        <v>11030.772904113821</v>
      </c>
      <c r="L45" s="68">
        <v>872644.4444444444</v>
      </c>
      <c r="M45" s="75" t="s">
        <v>23</v>
      </c>
      <c r="N45" s="75" t="s">
        <v>24</v>
      </c>
      <c r="O45" s="77"/>
    </row>
    <row r="46" spans="1:15" s="47" customFormat="1" ht="30" customHeight="1">
      <c r="A46" s="63">
        <v>41</v>
      </c>
      <c r="B46" s="64" t="s">
        <v>19</v>
      </c>
      <c r="C46" s="64" t="s">
        <v>73</v>
      </c>
      <c r="D46" s="64" t="s">
        <v>69</v>
      </c>
      <c r="E46" s="65" t="s">
        <v>30</v>
      </c>
      <c r="F46" s="66">
        <v>2.8</v>
      </c>
      <c r="G46" s="67">
        <v>96.32</v>
      </c>
      <c r="H46" s="68">
        <f t="shared" si="1"/>
        <v>17.19999999999999</v>
      </c>
      <c r="I46" s="68">
        <v>79.12</v>
      </c>
      <c r="J46" s="68">
        <f t="shared" si="2"/>
        <v>9061.728395061727</v>
      </c>
      <c r="K46" s="68">
        <f t="shared" si="0"/>
        <v>11031.669350509927</v>
      </c>
      <c r="L46" s="68">
        <v>872825.6790123455</v>
      </c>
      <c r="M46" s="75" t="s">
        <v>23</v>
      </c>
      <c r="N46" s="75" t="s">
        <v>24</v>
      </c>
      <c r="O46" s="77"/>
    </row>
    <row r="47" spans="1:15" s="47" customFormat="1" ht="30" customHeight="1">
      <c r="A47" s="63">
        <v>42</v>
      </c>
      <c r="B47" s="64" t="s">
        <v>19</v>
      </c>
      <c r="C47" s="64" t="s">
        <v>74</v>
      </c>
      <c r="D47" s="64" t="s">
        <v>69</v>
      </c>
      <c r="E47" s="65" t="s">
        <v>28</v>
      </c>
      <c r="F47" s="66">
        <v>2.8</v>
      </c>
      <c r="G47" s="67">
        <v>116.97</v>
      </c>
      <c r="H47" s="68">
        <f t="shared" si="1"/>
        <v>20.879999999999995</v>
      </c>
      <c r="I47" s="68">
        <v>96.09</v>
      </c>
      <c r="J47" s="68">
        <f t="shared" si="2"/>
        <v>9061.728395061727</v>
      </c>
      <c r="K47" s="68">
        <f t="shared" si="0"/>
        <v>11030.808308568741</v>
      </c>
      <c r="L47" s="68">
        <v>1059950.3703703703</v>
      </c>
      <c r="M47" s="75" t="s">
        <v>23</v>
      </c>
      <c r="N47" s="75" t="s">
        <v>24</v>
      </c>
      <c r="O47" s="77"/>
    </row>
    <row r="48" spans="1:15" s="47" customFormat="1" ht="30" customHeight="1">
      <c r="A48" s="63">
        <v>43</v>
      </c>
      <c r="B48" s="64" t="s">
        <v>19</v>
      </c>
      <c r="C48" s="64" t="s">
        <v>75</v>
      </c>
      <c r="D48" s="64" t="s">
        <v>76</v>
      </c>
      <c r="E48" s="65" t="s">
        <v>22</v>
      </c>
      <c r="F48" s="66">
        <v>2.8</v>
      </c>
      <c r="G48" s="67">
        <v>84.08</v>
      </c>
      <c r="H48" s="68">
        <f t="shared" si="1"/>
        <v>15.010000000000005</v>
      </c>
      <c r="I48" s="68">
        <v>69.07</v>
      </c>
      <c r="J48" s="68">
        <f t="shared" si="2"/>
        <v>7925.925925925925</v>
      </c>
      <c r="K48" s="68">
        <f t="shared" si="0"/>
        <v>9648.35459464097</v>
      </c>
      <c r="L48" s="68">
        <v>666411.8518518518</v>
      </c>
      <c r="M48" s="75" t="s">
        <v>23</v>
      </c>
      <c r="N48" s="75" t="s">
        <v>24</v>
      </c>
      <c r="O48" s="77"/>
    </row>
    <row r="49" spans="1:15" s="47" customFormat="1" ht="30" customHeight="1">
      <c r="A49" s="63">
        <v>44</v>
      </c>
      <c r="B49" s="64" t="s">
        <v>19</v>
      </c>
      <c r="C49" s="64" t="s">
        <v>77</v>
      </c>
      <c r="D49" s="64" t="s">
        <v>76</v>
      </c>
      <c r="E49" s="65" t="s">
        <v>22</v>
      </c>
      <c r="F49" s="66">
        <v>2.8</v>
      </c>
      <c r="G49" s="67">
        <v>84.08</v>
      </c>
      <c r="H49" s="68">
        <f t="shared" si="1"/>
        <v>15.010000000000005</v>
      </c>
      <c r="I49" s="68">
        <v>69.07</v>
      </c>
      <c r="J49" s="68">
        <f t="shared" si="2"/>
        <v>8111.11111111111</v>
      </c>
      <c r="K49" s="68">
        <f t="shared" si="0"/>
        <v>9873.783440310151</v>
      </c>
      <c r="L49" s="68">
        <v>681982.2222222221</v>
      </c>
      <c r="M49" s="75" t="s">
        <v>23</v>
      </c>
      <c r="N49" s="75" t="s">
        <v>24</v>
      </c>
      <c r="O49" s="77"/>
    </row>
    <row r="50" spans="1:15" s="47" customFormat="1" ht="30" customHeight="1">
      <c r="A50" s="63">
        <v>45</v>
      </c>
      <c r="B50" s="64" t="s">
        <v>19</v>
      </c>
      <c r="C50" s="64" t="s">
        <v>78</v>
      </c>
      <c r="D50" s="64" t="s">
        <v>76</v>
      </c>
      <c r="E50" s="65" t="s">
        <v>28</v>
      </c>
      <c r="F50" s="66">
        <v>2.8</v>
      </c>
      <c r="G50" s="67">
        <v>116.97</v>
      </c>
      <c r="H50" s="68">
        <f t="shared" si="1"/>
        <v>20.879999999999995</v>
      </c>
      <c r="I50" s="68">
        <v>96.09</v>
      </c>
      <c r="J50" s="68">
        <f t="shared" si="2"/>
        <v>9345.679012345678</v>
      </c>
      <c r="K50" s="68">
        <f t="shared" si="0"/>
        <v>11376.460340036152</v>
      </c>
      <c r="L50" s="68">
        <v>1093164.074074074</v>
      </c>
      <c r="M50" s="75" t="s">
        <v>23</v>
      </c>
      <c r="N50" s="75" t="s">
        <v>24</v>
      </c>
      <c r="O50" s="77"/>
    </row>
    <row r="51" spans="1:15" s="47" customFormat="1" ht="30" customHeight="1">
      <c r="A51" s="63">
        <v>46</v>
      </c>
      <c r="B51" s="64" t="s">
        <v>19</v>
      </c>
      <c r="C51" s="64" t="s">
        <v>79</v>
      </c>
      <c r="D51" s="64" t="s">
        <v>76</v>
      </c>
      <c r="E51" s="65" t="s">
        <v>30</v>
      </c>
      <c r="F51" s="66">
        <v>2.8</v>
      </c>
      <c r="G51" s="67">
        <v>96.3</v>
      </c>
      <c r="H51" s="68">
        <f t="shared" si="1"/>
        <v>17.189999999999998</v>
      </c>
      <c r="I51" s="68">
        <v>79.11</v>
      </c>
      <c r="J51" s="68">
        <f t="shared" si="2"/>
        <v>9098.765432098764</v>
      </c>
      <c r="K51" s="68">
        <f t="shared" si="0"/>
        <v>11075.85780699167</v>
      </c>
      <c r="L51" s="68">
        <v>876211.111111111</v>
      </c>
      <c r="M51" s="75" t="s">
        <v>23</v>
      </c>
      <c r="N51" s="75" t="s">
        <v>24</v>
      </c>
      <c r="O51" s="77"/>
    </row>
    <row r="52" spans="1:15" s="47" customFormat="1" ht="30" customHeight="1">
      <c r="A52" s="63">
        <v>47</v>
      </c>
      <c r="B52" s="64" t="s">
        <v>19</v>
      </c>
      <c r="C52" s="64" t="s">
        <v>80</v>
      </c>
      <c r="D52" s="64" t="s">
        <v>76</v>
      </c>
      <c r="E52" s="65" t="s">
        <v>30</v>
      </c>
      <c r="F52" s="66">
        <v>2.8</v>
      </c>
      <c r="G52" s="67">
        <v>96.32</v>
      </c>
      <c r="H52" s="68">
        <f t="shared" si="1"/>
        <v>17.19999999999999</v>
      </c>
      <c r="I52" s="68">
        <v>79.12</v>
      </c>
      <c r="J52" s="68">
        <f t="shared" si="2"/>
        <v>9098.765432098764</v>
      </c>
      <c r="K52" s="68">
        <f t="shared" si="0"/>
        <v>11076.757917337625</v>
      </c>
      <c r="L52" s="68">
        <v>876393.0864197529</v>
      </c>
      <c r="M52" s="75" t="s">
        <v>23</v>
      </c>
      <c r="N52" s="75" t="s">
        <v>24</v>
      </c>
      <c r="O52" s="77"/>
    </row>
    <row r="53" spans="1:15" s="47" customFormat="1" ht="30" customHeight="1">
      <c r="A53" s="63">
        <v>48</v>
      </c>
      <c r="B53" s="64" t="s">
        <v>19</v>
      </c>
      <c r="C53" s="64" t="s">
        <v>81</v>
      </c>
      <c r="D53" s="64" t="s">
        <v>76</v>
      </c>
      <c r="E53" s="65" t="s">
        <v>28</v>
      </c>
      <c r="F53" s="66">
        <v>2.8</v>
      </c>
      <c r="G53" s="67">
        <v>116.97</v>
      </c>
      <c r="H53" s="68">
        <f t="shared" si="1"/>
        <v>20.879999999999995</v>
      </c>
      <c r="I53" s="68">
        <v>96.09</v>
      </c>
      <c r="J53" s="68">
        <f t="shared" si="2"/>
        <v>9098.765432098766</v>
      </c>
      <c r="K53" s="68">
        <f t="shared" si="0"/>
        <v>11075.893356151448</v>
      </c>
      <c r="L53" s="68">
        <v>1064282.5925925926</v>
      </c>
      <c r="M53" s="75" t="s">
        <v>23</v>
      </c>
      <c r="N53" s="75" t="s">
        <v>24</v>
      </c>
      <c r="O53" s="78"/>
    </row>
    <row r="54" spans="1:15" s="47" customFormat="1" ht="30" customHeight="1">
      <c r="A54" s="63">
        <v>49</v>
      </c>
      <c r="B54" s="64" t="s">
        <v>19</v>
      </c>
      <c r="C54" s="64" t="s">
        <v>82</v>
      </c>
      <c r="D54" s="64" t="s">
        <v>83</v>
      </c>
      <c r="E54" s="65" t="s">
        <v>22</v>
      </c>
      <c r="F54" s="66">
        <v>2.8</v>
      </c>
      <c r="G54" s="67">
        <v>84.08</v>
      </c>
      <c r="H54" s="68">
        <f t="shared" si="1"/>
        <v>15.010000000000005</v>
      </c>
      <c r="I54" s="68">
        <v>69.07</v>
      </c>
      <c r="J54" s="68">
        <f t="shared" si="2"/>
        <v>7962.962962962962</v>
      </c>
      <c r="K54" s="68">
        <f t="shared" si="0"/>
        <v>9693.440363774807</v>
      </c>
      <c r="L54" s="68">
        <v>669525.9259259258</v>
      </c>
      <c r="M54" s="75" t="s">
        <v>23</v>
      </c>
      <c r="N54" s="75" t="s">
        <v>24</v>
      </c>
      <c r="O54" s="76" t="s">
        <v>25</v>
      </c>
    </row>
    <row r="55" spans="1:15" s="47" customFormat="1" ht="30" customHeight="1">
      <c r="A55" s="63">
        <v>50</v>
      </c>
      <c r="B55" s="64" t="s">
        <v>19</v>
      </c>
      <c r="C55" s="64" t="s">
        <v>84</v>
      </c>
      <c r="D55" s="64" t="s">
        <v>83</v>
      </c>
      <c r="E55" s="65" t="s">
        <v>22</v>
      </c>
      <c r="F55" s="66">
        <v>2.8</v>
      </c>
      <c r="G55" s="67">
        <v>84.08</v>
      </c>
      <c r="H55" s="68">
        <f t="shared" si="1"/>
        <v>15.010000000000005</v>
      </c>
      <c r="I55" s="68">
        <v>69.07</v>
      </c>
      <c r="J55" s="68">
        <f t="shared" si="2"/>
        <v>8148.148148148148</v>
      </c>
      <c r="K55" s="68">
        <f t="shared" si="0"/>
        <v>9918.86920944399</v>
      </c>
      <c r="L55" s="68">
        <v>685096.2962962963</v>
      </c>
      <c r="M55" s="75" t="s">
        <v>23</v>
      </c>
      <c r="N55" s="75" t="s">
        <v>24</v>
      </c>
      <c r="O55" s="77"/>
    </row>
    <row r="56" spans="1:15" s="47" customFormat="1" ht="30" customHeight="1">
      <c r="A56" s="63">
        <v>51</v>
      </c>
      <c r="B56" s="64" t="s">
        <v>19</v>
      </c>
      <c r="C56" s="64" t="s">
        <v>85</v>
      </c>
      <c r="D56" s="64" t="s">
        <v>83</v>
      </c>
      <c r="E56" s="65" t="s">
        <v>28</v>
      </c>
      <c r="F56" s="66">
        <v>2.8</v>
      </c>
      <c r="G56" s="67">
        <v>116.97</v>
      </c>
      <c r="H56" s="68">
        <f t="shared" si="1"/>
        <v>20.879999999999995</v>
      </c>
      <c r="I56" s="68">
        <v>96.09</v>
      </c>
      <c r="J56" s="68">
        <f t="shared" si="2"/>
        <v>9382.716049382716</v>
      </c>
      <c r="K56" s="68">
        <f t="shared" si="0"/>
        <v>11421.545387618859</v>
      </c>
      <c r="L56" s="68">
        <v>1097496.2962962962</v>
      </c>
      <c r="M56" s="75" t="s">
        <v>23</v>
      </c>
      <c r="N56" s="75" t="s">
        <v>24</v>
      </c>
      <c r="O56" s="77"/>
    </row>
    <row r="57" spans="1:15" s="47" customFormat="1" ht="30" customHeight="1">
      <c r="A57" s="63">
        <v>52</v>
      </c>
      <c r="B57" s="64" t="s">
        <v>19</v>
      </c>
      <c r="C57" s="64" t="s">
        <v>86</v>
      </c>
      <c r="D57" s="64" t="s">
        <v>83</v>
      </c>
      <c r="E57" s="65" t="s">
        <v>30</v>
      </c>
      <c r="F57" s="66">
        <v>2.8</v>
      </c>
      <c r="G57" s="67">
        <v>96.3</v>
      </c>
      <c r="H57" s="68">
        <f t="shared" si="1"/>
        <v>17.189999999999998</v>
      </c>
      <c r="I57" s="68">
        <v>79.11</v>
      </c>
      <c r="J57" s="68">
        <f t="shared" si="2"/>
        <v>9135.802469135802</v>
      </c>
      <c r="K57" s="68">
        <f t="shared" si="0"/>
        <v>11120.94270986952</v>
      </c>
      <c r="L57" s="68">
        <v>879777.7777777778</v>
      </c>
      <c r="M57" s="75" t="s">
        <v>23</v>
      </c>
      <c r="N57" s="75" t="s">
        <v>24</v>
      </c>
      <c r="O57" s="77"/>
    </row>
    <row r="58" spans="1:15" s="47" customFormat="1" ht="30" customHeight="1">
      <c r="A58" s="63">
        <v>53</v>
      </c>
      <c r="B58" s="64" t="s">
        <v>19</v>
      </c>
      <c r="C58" s="64" t="s">
        <v>87</v>
      </c>
      <c r="D58" s="64" t="s">
        <v>83</v>
      </c>
      <c r="E58" s="65" t="s">
        <v>30</v>
      </c>
      <c r="F58" s="66">
        <v>2.8</v>
      </c>
      <c r="G58" s="67">
        <v>96.32</v>
      </c>
      <c r="H58" s="68">
        <f t="shared" si="1"/>
        <v>17.19999999999999</v>
      </c>
      <c r="I58" s="68">
        <v>79.12</v>
      </c>
      <c r="J58" s="68">
        <f t="shared" si="2"/>
        <v>9135.802469135802</v>
      </c>
      <c r="K58" s="68">
        <f t="shared" si="0"/>
        <v>11121.846484165324</v>
      </c>
      <c r="L58" s="68">
        <v>879960.4938271604</v>
      </c>
      <c r="M58" s="75" t="s">
        <v>23</v>
      </c>
      <c r="N58" s="75" t="s">
        <v>24</v>
      </c>
      <c r="O58" s="77"/>
    </row>
    <row r="59" spans="1:15" s="47" customFormat="1" ht="30" customHeight="1">
      <c r="A59" s="63">
        <v>54</v>
      </c>
      <c r="B59" s="64" t="s">
        <v>19</v>
      </c>
      <c r="C59" s="64" t="s">
        <v>88</v>
      </c>
      <c r="D59" s="64" t="s">
        <v>83</v>
      </c>
      <c r="E59" s="65" t="s">
        <v>28</v>
      </c>
      <c r="F59" s="66">
        <v>2.8</v>
      </c>
      <c r="G59" s="67">
        <v>116.97</v>
      </c>
      <c r="H59" s="68">
        <f t="shared" si="1"/>
        <v>20.879999999999995</v>
      </c>
      <c r="I59" s="68">
        <v>96.09</v>
      </c>
      <c r="J59" s="68">
        <f t="shared" si="2"/>
        <v>9135.802469135802</v>
      </c>
      <c r="K59" s="68">
        <f t="shared" si="0"/>
        <v>11120.978403734154</v>
      </c>
      <c r="L59" s="68">
        <v>1068614.8148148148</v>
      </c>
      <c r="M59" s="75" t="s">
        <v>23</v>
      </c>
      <c r="N59" s="75" t="s">
        <v>24</v>
      </c>
      <c r="O59" s="77"/>
    </row>
    <row r="60" spans="1:15" s="47" customFormat="1" ht="30" customHeight="1">
      <c r="A60" s="63">
        <v>55</v>
      </c>
      <c r="B60" s="64" t="s">
        <v>19</v>
      </c>
      <c r="C60" s="64" t="s">
        <v>89</v>
      </c>
      <c r="D60" s="64" t="s">
        <v>90</v>
      </c>
      <c r="E60" s="65" t="s">
        <v>22</v>
      </c>
      <c r="F60" s="66">
        <v>2.8</v>
      </c>
      <c r="G60" s="67">
        <v>84.08</v>
      </c>
      <c r="H60" s="68">
        <f t="shared" si="1"/>
        <v>15.010000000000005</v>
      </c>
      <c r="I60" s="68">
        <v>69.07</v>
      </c>
      <c r="J60" s="68">
        <f t="shared" si="2"/>
        <v>8000</v>
      </c>
      <c r="K60" s="68">
        <f t="shared" si="0"/>
        <v>9738.526132908644</v>
      </c>
      <c r="L60" s="68">
        <v>672640</v>
      </c>
      <c r="M60" s="75" t="s">
        <v>23</v>
      </c>
      <c r="N60" s="75" t="s">
        <v>24</v>
      </c>
      <c r="O60" s="77"/>
    </row>
    <row r="61" spans="1:15" s="47" customFormat="1" ht="30" customHeight="1">
      <c r="A61" s="63">
        <v>56</v>
      </c>
      <c r="B61" s="64" t="s">
        <v>19</v>
      </c>
      <c r="C61" s="64" t="s">
        <v>91</v>
      </c>
      <c r="D61" s="64" t="s">
        <v>90</v>
      </c>
      <c r="E61" s="65" t="s">
        <v>22</v>
      </c>
      <c r="F61" s="66">
        <v>2.8</v>
      </c>
      <c r="G61" s="67">
        <v>84.08</v>
      </c>
      <c r="H61" s="68">
        <f t="shared" si="1"/>
        <v>15.010000000000005</v>
      </c>
      <c r="I61" s="68">
        <v>69.07</v>
      </c>
      <c r="J61" s="68">
        <f t="shared" si="2"/>
        <v>8185.185185185185</v>
      </c>
      <c r="K61" s="68">
        <f t="shared" si="0"/>
        <v>9963.954978577825</v>
      </c>
      <c r="L61" s="68">
        <v>688210.3703703703</v>
      </c>
      <c r="M61" s="75" t="s">
        <v>23</v>
      </c>
      <c r="N61" s="75" t="s">
        <v>24</v>
      </c>
      <c r="O61" s="77"/>
    </row>
    <row r="62" spans="1:15" s="47" customFormat="1" ht="30" customHeight="1">
      <c r="A62" s="63">
        <v>57</v>
      </c>
      <c r="B62" s="64" t="s">
        <v>19</v>
      </c>
      <c r="C62" s="64" t="s">
        <v>92</v>
      </c>
      <c r="D62" s="64" t="s">
        <v>90</v>
      </c>
      <c r="E62" s="65" t="s">
        <v>28</v>
      </c>
      <c r="F62" s="66">
        <v>2.8</v>
      </c>
      <c r="G62" s="67">
        <v>116.97</v>
      </c>
      <c r="H62" s="68">
        <f t="shared" si="1"/>
        <v>20.879999999999995</v>
      </c>
      <c r="I62" s="68">
        <v>96.09</v>
      </c>
      <c r="J62" s="68">
        <f t="shared" si="2"/>
        <v>9419.753086419752</v>
      </c>
      <c r="K62" s="68">
        <f t="shared" si="0"/>
        <v>11466.630435201565</v>
      </c>
      <c r="L62" s="68">
        <v>1101828.5185185184</v>
      </c>
      <c r="M62" s="75" t="s">
        <v>23</v>
      </c>
      <c r="N62" s="75" t="s">
        <v>24</v>
      </c>
      <c r="O62" s="77"/>
    </row>
    <row r="63" spans="1:15" s="47" customFormat="1" ht="30" customHeight="1">
      <c r="A63" s="63">
        <v>58</v>
      </c>
      <c r="B63" s="64" t="s">
        <v>19</v>
      </c>
      <c r="C63" s="64" t="s">
        <v>93</v>
      </c>
      <c r="D63" s="64" t="s">
        <v>90</v>
      </c>
      <c r="E63" s="65" t="s">
        <v>30</v>
      </c>
      <c r="F63" s="66">
        <v>2.8</v>
      </c>
      <c r="G63" s="67">
        <v>96.3</v>
      </c>
      <c r="H63" s="68">
        <f t="shared" si="1"/>
        <v>17.189999999999998</v>
      </c>
      <c r="I63" s="68">
        <v>79.11</v>
      </c>
      <c r="J63" s="68">
        <f t="shared" si="2"/>
        <v>9172.839506172839</v>
      </c>
      <c r="K63" s="68">
        <f t="shared" si="0"/>
        <v>11166.02761274737</v>
      </c>
      <c r="L63" s="68">
        <v>883344.4444444444</v>
      </c>
      <c r="M63" s="75" t="s">
        <v>23</v>
      </c>
      <c r="N63" s="75" t="s">
        <v>24</v>
      </c>
      <c r="O63" s="77"/>
    </row>
    <row r="64" spans="1:15" s="47" customFormat="1" ht="30" customHeight="1">
      <c r="A64" s="63">
        <v>59</v>
      </c>
      <c r="B64" s="64" t="s">
        <v>19</v>
      </c>
      <c r="C64" s="64" t="s">
        <v>94</v>
      </c>
      <c r="D64" s="64" t="s">
        <v>90</v>
      </c>
      <c r="E64" s="65" t="s">
        <v>30</v>
      </c>
      <c r="F64" s="66">
        <v>2.8</v>
      </c>
      <c r="G64" s="67">
        <v>96.32</v>
      </c>
      <c r="H64" s="68">
        <f t="shared" si="1"/>
        <v>17.19999999999999</v>
      </c>
      <c r="I64" s="68">
        <v>79.12</v>
      </c>
      <c r="J64" s="68">
        <f t="shared" si="2"/>
        <v>9172.83950617284</v>
      </c>
      <c r="K64" s="68">
        <f t="shared" si="0"/>
        <v>11166.935050993021</v>
      </c>
      <c r="L64" s="68">
        <v>883527.9012345679</v>
      </c>
      <c r="M64" s="75" t="s">
        <v>23</v>
      </c>
      <c r="N64" s="75" t="s">
        <v>24</v>
      </c>
      <c r="O64" s="77"/>
    </row>
    <row r="65" spans="1:15" s="47" customFormat="1" ht="30" customHeight="1">
      <c r="A65" s="63">
        <v>60</v>
      </c>
      <c r="B65" s="64" t="s">
        <v>19</v>
      </c>
      <c r="C65" s="64" t="s">
        <v>95</v>
      </c>
      <c r="D65" s="64" t="s">
        <v>90</v>
      </c>
      <c r="E65" s="65" t="s">
        <v>28</v>
      </c>
      <c r="F65" s="66">
        <v>2.8</v>
      </c>
      <c r="G65" s="67">
        <v>116.97</v>
      </c>
      <c r="H65" s="68">
        <f t="shared" si="1"/>
        <v>20.879999999999995</v>
      </c>
      <c r="I65" s="68">
        <v>96.09</v>
      </c>
      <c r="J65" s="68">
        <f t="shared" si="2"/>
        <v>9172.839506172839</v>
      </c>
      <c r="K65" s="68">
        <f t="shared" si="0"/>
        <v>11166.063451316857</v>
      </c>
      <c r="L65" s="68">
        <v>1072947.0370370368</v>
      </c>
      <c r="M65" s="75" t="s">
        <v>23</v>
      </c>
      <c r="N65" s="75" t="s">
        <v>24</v>
      </c>
      <c r="O65" s="78"/>
    </row>
    <row r="66" spans="1:15" s="47" customFormat="1" ht="30" customHeight="1">
      <c r="A66" s="63">
        <v>61</v>
      </c>
      <c r="B66" s="64" t="s">
        <v>19</v>
      </c>
      <c r="C66" s="64" t="s">
        <v>96</v>
      </c>
      <c r="D66" s="64" t="s">
        <v>97</v>
      </c>
      <c r="E66" s="65" t="s">
        <v>22</v>
      </c>
      <c r="F66" s="66">
        <v>2.8</v>
      </c>
      <c r="G66" s="67">
        <v>84.08</v>
      </c>
      <c r="H66" s="68">
        <f t="shared" si="1"/>
        <v>15.010000000000005</v>
      </c>
      <c r="I66" s="68">
        <v>69.07</v>
      </c>
      <c r="J66" s="68">
        <f t="shared" si="2"/>
        <v>8037.0370370370365</v>
      </c>
      <c r="K66" s="68">
        <f t="shared" si="0"/>
        <v>9783.61190204248</v>
      </c>
      <c r="L66" s="68">
        <v>675754.074074074</v>
      </c>
      <c r="M66" s="75" t="s">
        <v>23</v>
      </c>
      <c r="N66" s="75" t="s">
        <v>24</v>
      </c>
      <c r="O66" s="76" t="s">
        <v>25</v>
      </c>
    </row>
    <row r="67" spans="1:15" s="47" customFormat="1" ht="30" customHeight="1">
      <c r="A67" s="63">
        <v>62</v>
      </c>
      <c r="B67" s="64" t="s">
        <v>19</v>
      </c>
      <c r="C67" s="64" t="s">
        <v>98</v>
      </c>
      <c r="D67" s="64" t="s">
        <v>97</v>
      </c>
      <c r="E67" s="65" t="s">
        <v>22</v>
      </c>
      <c r="F67" s="66">
        <v>2.8</v>
      </c>
      <c r="G67" s="67">
        <v>84.08</v>
      </c>
      <c r="H67" s="68">
        <f t="shared" si="1"/>
        <v>15.010000000000005</v>
      </c>
      <c r="I67" s="68">
        <v>69.07</v>
      </c>
      <c r="J67" s="68">
        <f t="shared" si="2"/>
        <v>8222.222222222223</v>
      </c>
      <c r="K67" s="68">
        <f t="shared" si="0"/>
        <v>10009.040747711662</v>
      </c>
      <c r="L67" s="68">
        <v>691324.4444444445</v>
      </c>
      <c r="M67" s="75" t="s">
        <v>23</v>
      </c>
      <c r="N67" s="75" t="s">
        <v>24</v>
      </c>
      <c r="O67" s="77"/>
    </row>
    <row r="68" spans="1:15" s="47" customFormat="1" ht="30" customHeight="1">
      <c r="A68" s="63">
        <v>63</v>
      </c>
      <c r="B68" s="64" t="s">
        <v>19</v>
      </c>
      <c r="C68" s="64" t="s">
        <v>99</v>
      </c>
      <c r="D68" s="64" t="s">
        <v>97</v>
      </c>
      <c r="E68" s="65" t="s">
        <v>28</v>
      </c>
      <c r="F68" s="66">
        <v>2.8</v>
      </c>
      <c r="G68" s="67">
        <v>116.97</v>
      </c>
      <c r="H68" s="68">
        <f t="shared" si="1"/>
        <v>20.879999999999995</v>
      </c>
      <c r="I68" s="68">
        <v>96.09</v>
      </c>
      <c r="J68" s="68">
        <f t="shared" si="2"/>
        <v>9456.790123456789</v>
      </c>
      <c r="K68" s="68">
        <f t="shared" si="0"/>
        <v>11511.715482784271</v>
      </c>
      <c r="L68" s="68">
        <v>1106160.7407407407</v>
      </c>
      <c r="M68" s="75" t="s">
        <v>23</v>
      </c>
      <c r="N68" s="75" t="s">
        <v>24</v>
      </c>
      <c r="O68" s="77"/>
    </row>
    <row r="69" spans="1:15" s="47" customFormat="1" ht="30" customHeight="1">
      <c r="A69" s="63">
        <v>64</v>
      </c>
      <c r="B69" s="64" t="s">
        <v>19</v>
      </c>
      <c r="C69" s="64" t="s">
        <v>100</v>
      </c>
      <c r="D69" s="64" t="s">
        <v>97</v>
      </c>
      <c r="E69" s="65" t="s">
        <v>30</v>
      </c>
      <c r="F69" s="66">
        <v>2.8</v>
      </c>
      <c r="G69" s="67">
        <v>96.3</v>
      </c>
      <c r="H69" s="68">
        <f t="shared" si="1"/>
        <v>17.189999999999998</v>
      </c>
      <c r="I69" s="68">
        <v>79.11</v>
      </c>
      <c r="J69" s="68">
        <f t="shared" si="2"/>
        <v>9209.876543209875</v>
      </c>
      <c r="K69" s="68">
        <f t="shared" si="0"/>
        <v>11211.112515625218</v>
      </c>
      <c r="L69" s="68">
        <v>886911.111111111</v>
      </c>
      <c r="M69" s="75" t="s">
        <v>23</v>
      </c>
      <c r="N69" s="75" t="s">
        <v>24</v>
      </c>
      <c r="O69" s="77"/>
    </row>
    <row r="70" spans="1:15" s="47" customFormat="1" ht="30" customHeight="1">
      <c r="A70" s="63">
        <v>65</v>
      </c>
      <c r="B70" s="64" t="s">
        <v>19</v>
      </c>
      <c r="C70" s="64" t="s">
        <v>101</v>
      </c>
      <c r="D70" s="64" t="s">
        <v>97</v>
      </c>
      <c r="E70" s="65" t="s">
        <v>30</v>
      </c>
      <c r="F70" s="66">
        <v>2.8</v>
      </c>
      <c r="G70" s="67">
        <v>96.32</v>
      </c>
      <c r="H70" s="68">
        <f t="shared" si="1"/>
        <v>17.19999999999999</v>
      </c>
      <c r="I70" s="68">
        <v>79.12</v>
      </c>
      <c r="J70" s="68">
        <f t="shared" si="2"/>
        <v>9209.876543209875</v>
      </c>
      <c r="K70" s="68">
        <f t="shared" si="0"/>
        <v>11212.023617820716</v>
      </c>
      <c r="L70" s="68">
        <v>887095.3086419752</v>
      </c>
      <c r="M70" s="75" t="s">
        <v>23</v>
      </c>
      <c r="N70" s="75" t="s">
        <v>24</v>
      </c>
      <c r="O70" s="77"/>
    </row>
    <row r="71" spans="1:15" s="47" customFormat="1" ht="30" customHeight="1">
      <c r="A71" s="63">
        <v>66</v>
      </c>
      <c r="B71" s="64" t="s">
        <v>19</v>
      </c>
      <c r="C71" s="64" t="s">
        <v>102</v>
      </c>
      <c r="D71" s="64" t="s">
        <v>97</v>
      </c>
      <c r="E71" s="65" t="s">
        <v>28</v>
      </c>
      <c r="F71" s="66">
        <v>2.8</v>
      </c>
      <c r="G71" s="67">
        <v>116.97</v>
      </c>
      <c r="H71" s="68">
        <f aca="true" t="shared" si="3" ref="H71:H108">G71-I71</f>
        <v>20.879999999999995</v>
      </c>
      <c r="I71" s="68">
        <v>96.09</v>
      </c>
      <c r="J71" s="68">
        <f t="shared" si="2"/>
        <v>9209.876543209875</v>
      </c>
      <c r="K71" s="68">
        <f aca="true" t="shared" si="4" ref="K71:K108">L71/I71</f>
        <v>11211.148498899563</v>
      </c>
      <c r="L71" s="68">
        <v>1077279.259259259</v>
      </c>
      <c r="M71" s="75" t="s">
        <v>23</v>
      </c>
      <c r="N71" s="75" t="s">
        <v>24</v>
      </c>
      <c r="O71" s="77"/>
    </row>
    <row r="72" spans="1:15" s="47" customFormat="1" ht="30" customHeight="1">
      <c r="A72" s="63">
        <v>67</v>
      </c>
      <c r="B72" s="64" t="s">
        <v>19</v>
      </c>
      <c r="C72" s="64" t="s">
        <v>103</v>
      </c>
      <c r="D72" s="64" t="s">
        <v>104</v>
      </c>
      <c r="E72" s="65" t="s">
        <v>22</v>
      </c>
      <c r="F72" s="66">
        <v>2.8</v>
      </c>
      <c r="G72" s="67">
        <v>84.08</v>
      </c>
      <c r="H72" s="68">
        <f t="shared" si="3"/>
        <v>15.010000000000005</v>
      </c>
      <c r="I72" s="68">
        <v>69.07</v>
      </c>
      <c r="J72" s="68">
        <f aca="true" t="shared" si="5" ref="J72:J109">L72/G72</f>
        <v>8074.074074074074</v>
      </c>
      <c r="K72" s="68">
        <f t="shared" si="4"/>
        <v>9828.697671176316</v>
      </c>
      <c r="L72" s="68">
        <v>678868.1481481481</v>
      </c>
      <c r="M72" s="75" t="s">
        <v>23</v>
      </c>
      <c r="N72" s="75" t="s">
        <v>24</v>
      </c>
      <c r="O72" s="77"/>
    </row>
    <row r="73" spans="1:15" s="47" customFormat="1" ht="30" customHeight="1">
      <c r="A73" s="63">
        <v>68</v>
      </c>
      <c r="B73" s="64" t="s">
        <v>19</v>
      </c>
      <c r="C73" s="64" t="s">
        <v>105</v>
      </c>
      <c r="D73" s="64" t="s">
        <v>104</v>
      </c>
      <c r="E73" s="65" t="s">
        <v>22</v>
      </c>
      <c r="F73" s="66">
        <v>2.8</v>
      </c>
      <c r="G73" s="67">
        <v>84.08</v>
      </c>
      <c r="H73" s="68">
        <f t="shared" si="3"/>
        <v>15.010000000000005</v>
      </c>
      <c r="I73" s="68">
        <v>69.07</v>
      </c>
      <c r="J73" s="68">
        <f t="shared" si="5"/>
        <v>8259.25925925926</v>
      </c>
      <c r="K73" s="68">
        <f t="shared" si="4"/>
        <v>10054.126516845497</v>
      </c>
      <c r="L73" s="68">
        <v>694438.5185185184</v>
      </c>
      <c r="M73" s="75" t="s">
        <v>23</v>
      </c>
      <c r="N73" s="75" t="s">
        <v>24</v>
      </c>
      <c r="O73" s="77"/>
    </row>
    <row r="74" spans="1:15" s="47" customFormat="1" ht="30" customHeight="1">
      <c r="A74" s="63">
        <v>69</v>
      </c>
      <c r="B74" s="64" t="s">
        <v>19</v>
      </c>
      <c r="C74" s="64" t="s">
        <v>106</v>
      </c>
      <c r="D74" s="64" t="s">
        <v>104</v>
      </c>
      <c r="E74" s="65" t="s">
        <v>28</v>
      </c>
      <c r="F74" s="66">
        <v>2.8</v>
      </c>
      <c r="G74" s="67">
        <v>116.97</v>
      </c>
      <c r="H74" s="68">
        <f t="shared" si="3"/>
        <v>20.879999999999995</v>
      </c>
      <c r="I74" s="68">
        <v>96.09</v>
      </c>
      <c r="J74" s="68">
        <f t="shared" si="5"/>
        <v>9493.827160493827</v>
      </c>
      <c r="K74" s="68">
        <f t="shared" si="4"/>
        <v>11556.800530366978</v>
      </c>
      <c r="L74" s="68">
        <v>1110492.962962963</v>
      </c>
      <c r="M74" s="75" t="s">
        <v>23</v>
      </c>
      <c r="N74" s="75" t="s">
        <v>24</v>
      </c>
      <c r="O74" s="77"/>
    </row>
    <row r="75" spans="1:15" s="47" customFormat="1" ht="30" customHeight="1">
      <c r="A75" s="63">
        <v>70</v>
      </c>
      <c r="B75" s="64" t="s">
        <v>19</v>
      </c>
      <c r="C75" s="64" t="s">
        <v>107</v>
      </c>
      <c r="D75" s="64" t="s">
        <v>104</v>
      </c>
      <c r="E75" s="65" t="s">
        <v>30</v>
      </c>
      <c r="F75" s="66">
        <v>2.8</v>
      </c>
      <c r="G75" s="67">
        <v>96.3</v>
      </c>
      <c r="H75" s="68">
        <f t="shared" si="3"/>
        <v>17.189999999999998</v>
      </c>
      <c r="I75" s="68">
        <v>79.11</v>
      </c>
      <c r="J75" s="68">
        <f t="shared" si="5"/>
        <v>9246.913580246914</v>
      </c>
      <c r="K75" s="68">
        <f t="shared" si="4"/>
        <v>11256.197418503069</v>
      </c>
      <c r="L75" s="68">
        <v>890477.7777777778</v>
      </c>
      <c r="M75" s="75" t="s">
        <v>23</v>
      </c>
      <c r="N75" s="75" t="s">
        <v>24</v>
      </c>
      <c r="O75" s="77"/>
    </row>
    <row r="76" spans="1:15" s="47" customFormat="1" ht="30" customHeight="1">
      <c r="A76" s="63">
        <v>71</v>
      </c>
      <c r="B76" s="64" t="s">
        <v>19</v>
      </c>
      <c r="C76" s="64" t="s">
        <v>108</v>
      </c>
      <c r="D76" s="64" t="s">
        <v>104</v>
      </c>
      <c r="E76" s="65" t="s">
        <v>30</v>
      </c>
      <c r="F76" s="66">
        <v>2.8</v>
      </c>
      <c r="G76" s="67">
        <v>96.32</v>
      </c>
      <c r="H76" s="68">
        <f t="shared" si="3"/>
        <v>17.19999999999999</v>
      </c>
      <c r="I76" s="68">
        <v>79.12</v>
      </c>
      <c r="J76" s="68">
        <f t="shared" si="5"/>
        <v>9246.913580246914</v>
      </c>
      <c r="K76" s="68">
        <f t="shared" si="4"/>
        <v>11257.112184648415</v>
      </c>
      <c r="L76" s="68">
        <v>890662.7160493826</v>
      </c>
      <c r="M76" s="75" t="s">
        <v>23</v>
      </c>
      <c r="N76" s="75" t="s">
        <v>24</v>
      </c>
      <c r="O76" s="77"/>
    </row>
    <row r="77" spans="1:15" s="47" customFormat="1" ht="30" customHeight="1">
      <c r="A77" s="63">
        <v>72</v>
      </c>
      <c r="B77" s="64" t="s">
        <v>19</v>
      </c>
      <c r="C77" s="64" t="s">
        <v>109</v>
      </c>
      <c r="D77" s="64" t="s">
        <v>104</v>
      </c>
      <c r="E77" s="65" t="s">
        <v>28</v>
      </c>
      <c r="F77" s="66">
        <v>2.8</v>
      </c>
      <c r="G77" s="67">
        <v>116.97</v>
      </c>
      <c r="H77" s="68">
        <f t="shared" si="3"/>
        <v>20.879999999999995</v>
      </c>
      <c r="I77" s="68">
        <v>96.09</v>
      </c>
      <c r="J77" s="68">
        <f t="shared" si="5"/>
        <v>9246.913580246914</v>
      </c>
      <c r="K77" s="68">
        <f t="shared" si="4"/>
        <v>11256.233546482272</v>
      </c>
      <c r="L77" s="68">
        <v>1081611.4814814816</v>
      </c>
      <c r="M77" s="75" t="s">
        <v>23</v>
      </c>
      <c r="N77" s="75" t="s">
        <v>24</v>
      </c>
      <c r="O77" s="78"/>
    </row>
    <row r="78" spans="1:15" s="47" customFormat="1" ht="30" customHeight="1">
      <c r="A78" s="63">
        <v>73</v>
      </c>
      <c r="B78" s="64" t="s">
        <v>19</v>
      </c>
      <c r="C78" s="64" t="s">
        <v>110</v>
      </c>
      <c r="D78" s="64" t="s">
        <v>111</v>
      </c>
      <c r="E78" s="65" t="s">
        <v>22</v>
      </c>
      <c r="F78" s="66">
        <v>2.8</v>
      </c>
      <c r="G78" s="67">
        <v>84.08</v>
      </c>
      <c r="H78" s="68">
        <f t="shared" si="3"/>
        <v>15.010000000000005</v>
      </c>
      <c r="I78" s="68">
        <v>69.07</v>
      </c>
      <c r="J78" s="68">
        <f t="shared" si="5"/>
        <v>7827.160493827159</v>
      </c>
      <c r="K78" s="68">
        <f t="shared" si="4"/>
        <v>9528.12587695074</v>
      </c>
      <c r="L78" s="68">
        <v>658107.6543209875</v>
      </c>
      <c r="M78" s="75" t="s">
        <v>23</v>
      </c>
      <c r="N78" s="75" t="s">
        <v>24</v>
      </c>
      <c r="O78" s="76" t="s">
        <v>25</v>
      </c>
    </row>
    <row r="79" spans="1:15" s="47" customFormat="1" ht="30" customHeight="1">
      <c r="A79" s="63">
        <v>74</v>
      </c>
      <c r="B79" s="64" t="s">
        <v>19</v>
      </c>
      <c r="C79" s="64" t="s">
        <v>112</v>
      </c>
      <c r="D79" s="64" t="s">
        <v>111</v>
      </c>
      <c r="E79" s="65" t="s">
        <v>22</v>
      </c>
      <c r="F79" s="66">
        <v>2.8</v>
      </c>
      <c r="G79" s="67">
        <v>84.08</v>
      </c>
      <c r="H79" s="68">
        <f t="shared" si="3"/>
        <v>15.010000000000005</v>
      </c>
      <c r="I79" s="68">
        <v>69.07</v>
      </c>
      <c r="J79" s="68">
        <f t="shared" si="5"/>
        <v>8012.3456790123455</v>
      </c>
      <c r="K79" s="68">
        <f t="shared" si="4"/>
        <v>9753.554722619923</v>
      </c>
      <c r="L79" s="68">
        <v>673678.024691358</v>
      </c>
      <c r="M79" s="75" t="s">
        <v>23</v>
      </c>
      <c r="N79" s="75" t="s">
        <v>24</v>
      </c>
      <c r="O79" s="77"/>
    </row>
    <row r="80" spans="1:15" s="47" customFormat="1" ht="30" customHeight="1">
      <c r="A80" s="63">
        <v>75</v>
      </c>
      <c r="B80" s="64" t="s">
        <v>19</v>
      </c>
      <c r="C80" s="64" t="s">
        <v>113</v>
      </c>
      <c r="D80" s="64" t="s">
        <v>111</v>
      </c>
      <c r="E80" s="65" t="s">
        <v>28</v>
      </c>
      <c r="F80" s="66">
        <v>2.8</v>
      </c>
      <c r="G80" s="67">
        <v>116.97</v>
      </c>
      <c r="H80" s="68">
        <f t="shared" si="3"/>
        <v>20.879999999999995</v>
      </c>
      <c r="I80" s="68">
        <v>96.09</v>
      </c>
      <c r="J80" s="68">
        <f t="shared" si="5"/>
        <v>9246.913580246914</v>
      </c>
      <c r="K80" s="68">
        <f t="shared" si="4"/>
        <v>11256.233546482272</v>
      </c>
      <c r="L80" s="68">
        <v>1081611.4814814816</v>
      </c>
      <c r="M80" s="75" t="s">
        <v>23</v>
      </c>
      <c r="N80" s="75" t="s">
        <v>24</v>
      </c>
      <c r="O80" s="77"/>
    </row>
    <row r="81" spans="1:15" s="47" customFormat="1" ht="30" customHeight="1">
      <c r="A81" s="63">
        <v>76</v>
      </c>
      <c r="B81" s="64" t="s">
        <v>19</v>
      </c>
      <c r="C81" s="64" t="s">
        <v>114</v>
      </c>
      <c r="D81" s="64" t="s">
        <v>111</v>
      </c>
      <c r="E81" s="65" t="s">
        <v>30</v>
      </c>
      <c r="F81" s="66">
        <v>2.8</v>
      </c>
      <c r="G81" s="67">
        <v>96.3</v>
      </c>
      <c r="H81" s="68">
        <f t="shared" si="3"/>
        <v>17.189999999999998</v>
      </c>
      <c r="I81" s="68">
        <v>79.11</v>
      </c>
      <c r="J81" s="68">
        <f t="shared" si="5"/>
        <v>9000</v>
      </c>
      <c r="K81" s="68">
        <f t="shared" si="4"/>
        <v>10955.631399317406</v>
      </c>
      <c r="L81" s="68">
        <v>866700</v>
      </c>
      <c r="M81" s="75" t="s">
        <v>23</v>
      </c>
      <c r="N81" s="75" t="s">
        <v>24</v>
      </c>
      <c r="O81" s="77"/>
    </row>
    <row r="82" spans="1:15" s="47" customFormat="1" ht="30" customHeight="1">
      <c r="A82" s="63">
        <v>77</v>
      </c>
      <c r="B82" s="64" t="s">
        <v>19</v>
      </c>
      <c r="C82" s="64" t="s">
        <v>115</v>
      </c>
      <c r="D82" s="64" t="s">
        <v>111</v>
      </c>
      <c r="E82" s="65" t="s">
        <v>30</v>
      </c>
      <c r="F82" s="66">
        <v>2.8</v>
      </c>
      <c r="G82" s="67">
        <v>96.32</v>
      </c>
      <c r="H82" s="68">
        <f t="shared" si="3"/>
        <v>17.19999999999999</v>
      </c>
      <c r="I82" s="68">
        <v>79.12</v>
      </c>
      <c r="J82" s="68">
        <f t="shared" si="5"/>
        <v>9000</v>
      </c>
      <c r="K82" s="68">
        <f t="shared" si="4"/>
        <v>10956.521739130432</v>
      </c>
      <c r="L82" s="68">
        <v>866879.9999999999</v>
      </c>
      <c r="M82" s="75" t="s">
        <v>23</v>
      </c>
      <c r="N82" s="75" t="s">
        <v>24</v>
      </c>
      <c r="O82" s="77"/>
    </row>
    <row r="83" spans="1:15" s="47" customFormat="1" ht="30" customHeight="1">
      <c r="A83" s="63">
        <v>78</v>
      </c>
      <c r="B83" s="64" t="s">
        <v>19</v>
      </c>
      <c r="C83" s="64" t="s">
        <v>116</v>
      </c>
      <c r="D83" s="64" t="s">
        <v>111</v>
      </c>
      <c r="E83" s="65" t="s">
        <v>28</v>
      </c>
      <c r="F83" s="66">
        <v>2.8</v>
      </c>
      <c r="G83" s="67">
        <v>116.97</v>
      </c>
      <c r="H83" s="68">
        <f t="shared" si="3"/>
        <v>20.879999999999995</v>
      </c>
      <c r="I83" s="68">
        <v>96.09</v>
      </c>
      <c r="J83" s="68">
        <f t="shared" si="5"/>
        <v>9000</v>
      </c>
      <c r="K83" s="68">
        <f t="shared" si="4"/>
        <v>10955.666562597564</v>
      </c>
      <c r="L83" s="68">
        <v>1052730</v>
      </c>
      <c r="M83" s="75" t="s">
        <v>23</v>
      </c>
      <c r="N83" s="75" t="s">
        <v>24</v>
      </c>
      <c r="O83" s="77"/>
    </row>
    <row r="84" spans="1:15" s="47" customFormat="1" ht="30" customHeight="1">
      <c r="A84" s="63">
        <v>79</v>
      </c>
      <c r="B84" s="64" t="s">
        <v>19</v>
      </c>
      <c r="C84" s="64" t="s">
        <v>117</v>
      </c>
      <c r="D84" s="64" t="s">
        <v>118</v>
      </c>
      <c r="E84" s="65" t="s">
        <v>22</v>
      </c>
      <c r="F84" s="66">
        <v>2.8</v>
      </c>
      <c r="G84" s="67">
        <v>84.08</v>
      </c>
      <c r="H84" s="68">
        <f t="shared" si="3"/>
        <v>15.010000000000005</v>
      </c>
      <c r="I84" s="68">
        <v>69.07</v>
      </c>
      <c r="J84" s="68">
        <f t="shared" si="5"/>
        <v>8074.074074074074</v>
      </c>
      <c r="K84" s="68">
        <f t="shared" si="4"/>
        <v>9828.697671176316</v>
      </c>
      <c r="L84" s="68">
        <v>678868.1481481481</v>
      </c>
      <c r="M84" s="75" t="s">
        <v>23</v>
      </c>
      <c r="N84" s="75" t="s">
        <v>24</v>
      </c>
      <c r="O84" s="77"/>
    </row>
    <row r="85" spans="1:15" s="47" customFormat="1" ht="30" customHeight="1">
      <c r="A85" s="63">
        <v>80</v>
      </c>
      <c r="B85" s="64" t="s">
        <v>19</v>
      </c>
      <c r="C85" s="64" t="s">
        <v>119</v>
      </c>
      <c r="D85" s="64" t="s">
        <v>118</v>
      </c>
      <c r="E85" s="65" t="s">
        <v>22</v>
      </c>
      <c r="F85" s="66">
        <v>2.8</v>
      </c>
      <c r="G85" s="67">
        <v>84.08</v>
      </c>
      <c r="H85" s="68">
        <f t="shared" si="3"/>
        <v>15.010000000000005</v>
      </c>
      <c r="I85" s="68">
        <v>69.07</v>
      </c>
      <c r="J85" s="68">
        <f t="shared" si="5"/>
        <v>8259.25925925926</v>
      </c>
      <c r="K85" s="68">
        <f t="shared" si="4"/>
        <v>10054.126516845497</v>
      </c>
      <c r="L85" s="68">
        <v>694438.5185185184</v>
      </c>
      <c r="M85" s="75" t="s">
        <v>23</v>
      </c>
      <c r="N85" s="75" t="s">
        <v>24</v>
      </c>
      <c r="O85" s="77"/>
    </row>
    <row r="86" spans="1:15" s="47" customFormat="1" ht="30" customHeight="1">
      <c r="A86" s="63">
        <v>81</v>
      </c>
      <c r="B86" s="64" t="s">
        <v>19</v>
      </c>
      <c r="C86" s="64" t="s">
        <v>120</v>
      </c>
      <c r="D86" s="64" t="s">
        <v>118</v>
      </c>
      <c r="E86" s="65" t="s">
        <v>28</v>
      </c>
      <c r="F86" s="66">
        <v>2.8</v>
      </c>
      <c r="G86" s="67">
        <v>116.97</v>
      </c>
      <c r="H86" s="68">
        <f t="shared" si="3"/>
        <v>20.879999999999995</v>
      </c>
      <c r="I86" s="68">
        <v>96.09</v>
      </c>
      <c r="J86" s="68">
        <f t="shared" si="5"/>
        <v>9493.827160493827</v>
      </c>
      <c r="K86" s="68">
        <f t="shared" si="4"/>
        <v>11556.800530366978</v>
      </c>
      <c r="L86" s="68">
        <v>1110492.962962963</v>
      </c>
      <c r="M86" s="75" t="s">
        <v>23</v>
      </c>
      <c r="N86" s="75" t="s">
        <v>24</v>
      </c>
      <c r="O86" s="77"/>
    </row>
    <row r="87" spans="1:15" s="47" customFormat="1" ht="30" customHeight="1">
      <c r="A87" s="63">
        <v>82</v>
      </c>
      <c r="B87" s="64" t="s">
        <v>19</v>
      </c>
      <c r="C87" s="64" t="s">
        <v>121</v>
      </c>
      <c r="D87" s="64" t="s">
        <v>118</v>
      </c>
      <c r="E87" s="65" t="s">
        <v>30</v>
      </c>
      <c r="F87" s="66">
        <v>2.8</v>
      </c>
      <c r="G87" s="67">
        <v>96.3</v>
      </c>
      <c r="H87" s="68">
        <f t="shared" si="3"/>
        <v>17.189999999999998</v>
      </c>
      <c r="I87" s="68">
        <v>79.11</v>
      </c>
      <c r="J87" s="68">
        <f t="shared" si="5"/>
        <v>9246.913580246914</v>
      </c>
      <c r="K87" s="68">
        <f t="shared" si="4"/>
        <v>11256.197418503069</v>
      </c>
      <c r="L87" s="68">
        <v>890477.7777777778</v>
      </c>
      <c r="M87" s="75" t="s">
        <v>23</v>
      </c>
      <c r="N87" s="75" t="s">
        <v>24</v>
      </c>
      <c r="O87" s="77"/>
    </row>
    <row r="88" spans="1:15" s="47" customFormat="1" ht="30" customHeight="1">
      <c r="A88" s="63">
        <v>83</v>
      </c>
      <c r="B88" s="64" t="s">
        <v>19</v>
      </c>
      <c r="C88" s="64" t="s">
        <v>122</v>
      </c>
      <c r="D88" s="64" t="s">
        <v>118</v>
      </c>
      <c r="E88" s="65" t="s">
        <v>30</v>
      </c>
      <c r="F88" s="66">
        <v>2.8</v>
      </c>
      <c r="G88" s="67">
        <v>96.32</v>
      </c>
      <c r="H88" s="68">
        <f t="shared" si="3"/>
        <v>17.19999999999999</v>
      </c>
      <c r="I88" s="68">
        <v>79.12</v>
      </c>
      <c r="J88" s="68">
        <f t="shared" si="5"/>
        <v>9246.913580246914</v>
      </c>
      <c r="K88" s="68">
        <f t="shared" si="4"/>
        <v>11257.112184648415</v>
      </c>
      <c r="L88" s="68">
        <v>890662.7160493826</v>
      </c>
      <c r="M88" s="75" t="s">
        <v>23</v>
      </c>
      <c r="N88" s="75" t="s">
        <v>24</v>
      </c>
      <c r="O88" s="77"/>
    </row>
    <row r="89" spans="1:15" s="47" customFormat="1" ht="30" customHeight="1">
      <c r="A89" s="63">
        <v>84</v>
      </c>
      <c r="B89" s="64" t="s">
        <v>19</v>
      </c>
      <c r="C89" s="64" t="s">
        <v>123</v>
      </c>
      <c r="D89" s="64" t="s">
        <v>118</v>
      </c>
      <c r="E89" s="65" t="s">
        <v>28</v>
      </c>
      <c r="F89" s="66">
        <v>2.8</v>
      </c>
      <c r="G89" s="67">
        <v>116.97</v>
      </c>
      <c r="H89" s="68">
        <f t="shared" si="3"/>
        <v>20.879999999999995</v>
      </c>
      <c r="I89" s="68">
        <v>96.09</v>
      </c>
      <c r="J89" s="68">
        <f t="shared" si="5"/>
        <v>9246.913580246914</v>
      </c>
      <c r="K89" s="68">
        <f t="shared" si="4"/>
        <v>11256.233546482272</v>
      </c>
      <c r="L89" s="68">
        <v>1081611.4814814816</v>
      </c>
      <c r="M89" s="75" t="s">
        <v>23</v>
      </c>
      <c r="N89" s="75" t="s">
        <v>24</v>
      </c>
      <c r="O89" s="78"/>
    </row>
    <row r="90" spans="1:15" s="47" customFormat="1" ht="30" customHeight="1">
      <c r="A90" s="63">
        <v>85</v>
      </c>
      <c r="B90" s="64" t="s">
        <v>19</v>
      </c>
      <c r="C90" s="64" t="s">
        <v>124</v>
      </c>
      <c r="D90" s="64" t="s">
        <v>125</v>
      </c>
      <c r="E90" s="65" t="s">
        <v>22</v>
      </c>
      <c r="F90" s="66">
        <v>2.8</v>
      </c>
      <c r="G90" s="67">
        <v>84.08</v>
      </c>
      <c r="H90" s="68">
        <f t="shared" si="3"/>
        <v>15.010000000000005</v>
      </c>
      <c r="I90" s="68">
        <v>69.07</v>
      </c>
      <c r="J90" s="68">
        <f t="shared" si="5"/>
        <v>8111.11111111111</v>
      </c>
      <c r="K90" s="68">
        <f t="shared" si="4"/>
        <v>9873.783440310151</v>
      </c>
      <c r="L90" s="68">
        <v>681982.2222222221</v>
      </c>
      <c r="M90" s="75" t="s">
        <v>23</v>
      </c>
      <c r="N90" s="75" t="s">
        <v>24</v>
      </c>
      <c r="O90" s="76" t="s">
        <v>25</v>
      </c>
    </row>
    <row r="91" spans="1:15" s="47" customFormat="1" ht="30" customHeight="1">
      <c r="A91" s="63">
        <v>86</v>
      </c>
      <c r="B91" s="64" t="s">
        <v>19</v>
      </c>
      <c r="C91" s="64" t="s">
        <v>126</v>
      </c>
      <c r="D91" s="64" t="s">
        <v>125</v>
      </c>
      <c r="E91" s="65" t="s">
        <v>22</v>
      </c>
      <c r="F91" s="66">
        <v>2.8</v>
      </c>
      <c r="G91" s="67">
        <v>84.08</v>
      </c>
      <c r="H91" s="68">
        <f t="shared" si="3"/>
        <v>15.010000000000005</v>
      </c>
      <c r="I91" s="68">
        <v>69.07</v>
      </c>
      <c r="J91" s="68">
        <f t="shared" si="5"/>
        <v>8296.296296296296</v>
      </c>
      <c r="K91" s="68">
        <f t="shared" si="4"/>
        <v>10099.212285979333</v>
      </c>
      <c r="L91" s="68">
        <v>697552.5925925925</v>
      </c>
      <c r="M91" s="75" t="s">
        <v>23</v>
      </c>
      <c r="N91" s="75" t="s">
        <v>24</v>
      </c>
      <c r="O91" s="77"/>
    </row>
    <row r="92" spans="1:15" s="47" customFormat="1" ht="30" customHeight="1">
      <c r="A92" s="63">
        <v>87</v>
      </c>
      <c r="B92" s="64" t="s">
        <v>19</v>
      </c>
      <c r="C92" s="64" t="s">
        <v>127</v>
      </c>
      <c r="D92" s="64" t="s">
        <v>125</v>
      </c>
      <c r="E92" s="65" t="s">
        <v>28</v>
      </c>
      <c r="F92" s="66">
        <v>2.8</v>
      </c>
      <c r="G92" s="67">
        <v>116.97</v>
      </c>
      <c r="H92" s="68">
        <f t="shared" si="3"/>
        <v>20.879999999999995</v>
      </c>
      <c r="I92" s="68">
        <v>96.09</v>
      </c>
      <c r="J92" s="68">
        <f t="shared" si="5"/>
        <v>9530.864197530864</v>
      </c>
      <c r="K92" s="68">
        <f t="shared" si="4"/>
        <v>11601.885577949684</v>
      </c>
      <c r="L92" s="68">
        <v>1114825.1851851852</v>
      </c>
      <c r="M92" s="75" t="s">
        <v>23</v>
      </c>
      <c r="N92" s="75" t="s">
        <v>24</v>
      </c>
      <c r="O92" s="77"/>
    </row>
    <row r="93" spans="1:15" s="47" customFormat="1" ht="30" customHeight="1">
      <c r="A93" s="63">
        <v>88</v>
      </c>
      <c r="B93" s="64" t="s">
        <v>19</v>
      </c>
      <c r="C93" s="64" t="s">
        <v>128</v>
      </c>
      <c r="D93" s="64" t="s">
        <v>125</v>
      </c>
      <c r="E93" s="65" t="s">
        <v>30</v>
      </c>
      <c r="F93" s="66">
        <v>2.8</v>
      </c>
      <c r="G93" s="67">
        <v>96.3</v>
      </c>
      <c r="H93" s="68">
        <f t="shared" si="3"/>
        <v>17.189999999999998</v>
      </c>
      <c r="I93" s="68">
        <v>79.11</v>
      </c>
      <c r="J93" s="68">
        <f t="shared" si="5"/>
        <v>9283.95061728395</v>
      </c>
      <c r="K93" s="68">
        <f t="shared" si="4"/>
        <v>11301.282321380917</v>
      </c>
      <c r="L93" s="68">
        <v>894044.4444444444</v>
      </c>
      <c r="M93" s="75" t="s">
        <v>23</v>
      </c>
      <c r="N93" s="75" t="s">
        <v>24</v>
      </c>
      <c r="O93" s="77"/>
    </row>
    <row r="94" spans="1:15" s="47" customFormat="1" ht="30" customHeight="1">
      <c r="A94" s="63">
        <v>89</v>
      </c>
      <c r="B94" s="64" t="s">
        <v>19</v>
      </c>
      <c r="C94" s="64" t="s">
        <v>129</v>
      </c>
      <c r="D94" s="64" t="s">
        <v>125</v>
      </c>
      <c r="E94" s="65" t="s">
        <v>30</v>
      </c>
      <c r="F94" s="66">
        <v>2.8</v>
      </c>
      <c r="G94" s="67">
        <v>96.32</v>
      </c>
      <c r="H94" s="68">
        <f t="shared" si="3"/>
        <v>17.19999999999999</v>
      </c>
      <c r="I94" s="68">
        <v>79.12</v>
      </c>
      <c r="J94" s="68">
        <f t="shared" si="5"/>
        <v>9283.95061728395</v>
      </c>
      <c r="K94" s="68">
        <f t="shared" si="4"/>
        <v>11302.200751476112</v>
      </c>
      <c r="L94" s="68">
        <v>894230.12345679</v>
      </c>
      <c r="M94" s="75" t="s">
        <v>23</v>
      </c>
      <c r="N94" s="75" t="s">
        <v>24</v>
      </c>
      <c r="O94" s="77"/>
    </row>
    <row r="95" spans="1:15" s="47" customFormat="1" ht="30" customHeight="1">
      <c r="A95" s="63">
        <v>90</v>
      </c>
      <c r="B95" s="64" t="s">
        <v>19</v>
      </c>
      <c r="C95" s="64" t="s">
        <v>130</v>
      </c>
      <c r="D95" s="64" t="s">
        <v>125</v>
      </c>
      <c r="E95" s="65" t="s">
        <v>28</v>
      </c>
      <c r="F95" s="66">
        <v>2.8</v>
      </c>
      <c r="G95" s="67">
        <v>116.97</v>
      </c>
      <c r="H95" s="68">
        <f t="shared" si="3"/>
        <v>20.879999999999995</v>
      </c>
      <c r="I95" s="68">
        <v>96.09</v>
      </c>
      <c r="J95" s="68">
        <f t="shared" si="5"/>
        <v>9283.95061728395</v>
      </c>
      <c r="K95" s="68">
        <f t="shared" si="4"/>
        <v>11301.318594064976</v>
      </c>
      <c r="L95" s="68">
        <v>1085943.7037037036</v>
      </c>
      <c r="M95" s="75" t="s">
        <v>23</v>
      </c>
      <c r="N95" s="75" t="s">
        <v>24</v>
      </c>
      <c r="O95" s="77"/>
    </row>
    <row r="96" spans="1:15" s="47" customFormat="1" ht="30" customHeight="1">
      <c r="A96" s="63">
        <v>91</v>
      </c>
      <c r="B96" s="64" t="s">
        <v>19</v>
      </c>
      <c r="C96" s="64" t="s">
        <v>131</v>
      </c>
      <c r="D96" s="64" t="s">
        <v>132</v>
      </c>
      <c r="E96" s="65" t="s">
        <v>22</v>
      </c>
      <c r="F96" s="66">
        <v>2.8</v>
      </c>
      <c r="G96" s="67">
        <v>84.08</v>
      </c>
      <c r="H96" s="68">
        <f t="shared" si="3"/>
        <v>15.010000000000005</v>
      </c>
      <c r="I96" s="68">
        <v>69.07</v>
      </c>
      <c r="J96" s="68">
        <f t="shared" si="5"/>
        <v>8148.148148148148</v>
      </c>
      <c r="K96" s="68">
        <f t="shared" si="4"/>
        <v>9918.86920944399</v>
      </c>
      <c r="L96" s="68">
        <v>685096.2962962963</v>
      </c>
      <c r="M96" s="75" t="s">
        <v>23</v>
      </c>
      <c r="N96" s="75" t="s">
        <v>24</v>
      </c>
      <c r="O96" s="77"/>
    </row>
    <row r="97" spans="1:15" s="47" customFormat="1" ht="30" customHeight="1">
      <c r="A97" s="63">
        <v>92</v>
      </c>
      <c r="B97" s="64" t="s">
        <v>19</v>
      </c>
      <c r="C97" s="64" t="s">
        <v>133</v>
      </c>
      <c r="D97" s="64" t="s">
        <v>132</v>
      </c>
      <c r="E97" s="65" t="s">
        <v>22</v>
      </c>
      <c r="F97" s="66">
        <v>2.8</v>
      </c>
      <c r="G97" s="67">
        <v>84.08</v>
      </c>
      <c r="H97" s="68">
        <f t="shared" si="3"/>
        <v>15.010000000000005</v>
      </c>
      <c r="I97" s="68">
        <v>69.07</v>
      </c>
      <c r="J97" s="68">
        <f t="shared" si="5"/>
        <v>8333.333333333334</v>
      </c>
      <c r="K97" s="68">
        <f t="shared" si="4"/>
        <v>10144.298055113171</v>
      </c>
      <c r="L97" s="68">
        <v>700666.6666666666</v>
      </c>
      <c r="M97" s="75" t="s">
        <v>23</v>
      </c>
      <c r="N97" s="75" t="s">
        <v>24</v>
      </c>
      <c r="O97" s="77"/>
    </row>
    <row r="98" spans="1:15" s="47" customFormat="1" ht="30" customHeight="1">
      <c r="A98" s="63">
        <v>93</v>
      </c>
      <c r="B98" s="64" t="s">
        <v>19</v>
      </c>
      <c r="C98" s="64" t="s">
        <v>134</v>
      </c>
      <c r="D98" s="64" t="s">
        <v>132</v>
      </c>
      <c r="E98" s="65" t="s">
        <v>28</v>
      </c>
      <c r="F98" s="66">
        <v>2.8</v>
      </c>
      <c r="G98" s="67">
        <v>116.97</v>
      </c>
      <c r="H98" s="68">
        <f t="shared" si="3"/>
        <v>20.879999999999995</v>
      </c>
      <c r="I98" s="68">
        <v>96.09</v>
      </c>
      <c r="J98" s="68">
        <f t="shared" si="5"/>
        <v>9567.901234567902</v>
      </c>
      <c r="K98" s="68">
        <f t="shared" si="4"/>
        <v>11646.97062553239</v>
      </c>
      <c r="L98" s="68">
        <v>1119157.4074074074</v>
      </c>
      <c r="M98" s="75" t="s">
        <v>23</v>
      </c>
      <c r="N98" s="75" t="s">
        <v>24</v>
      </c>
      <c r="O98" s="77"/>
    </row>
    <row r="99" spans="1:15" s="47" customFormat="1" ht="30" customHeight="1">
      <c r="A99" s="63">
        <v>94</v>
      </c>
      <c r="B99" s="64" t="s">
        <v>19</v>
      </c>
      <c r="C99" s="64" t="s">
        <v>135</v>
      </c>
      <c r="D99" s="64" t="s">
        <v>132</v>
      </c>
      <c r="E99" s="65" t="s">
        <v>30</v>
      </c>
      <c r="F99" s="66">
        <v>2.8</v>
      </c>
      <c r="G99" s="67">
        <v>96.3</v>
      </c>
      <c r="H99" s="68">
        <f t="shared" si="3"/>
        <v>17.189999999999998</v>
      </c>
      <c r="I99" s="68">
        <v>79.11</v>
      </c>
      <c r="J99" s="68">
        <f t="shared" si="5"/>
        <v>9320.987654320987</v>
      </c>
      <c r="K99" s="68">
        <f t="shared" si="4"/>
        <v>11346.367224258767</v>
      </c>
      <c r="L99" s="68">
        <v>897611.111111111</v>
      </c>
      <c r="M99" s="75" t="s">
        <v>23</v>
      </c>
      <c r="N99" s="75" t="s">
        <v>24</v>
      </c>
      <c r="O99" s="77"/>
    </row>
    <row r="100" spans="1:15" s="47" customFormat="1" ht="30" customHeight="1">
      <c r="A100" s="63">
        <v>95</v>
      </c>
      <c r="B100" s="64" t="s">
        <v>19</v>
      </c>
      <c r="C100" s="64" t="s">
        <v>136</v>
      </c>
      <c r="D100" s="64" t="s">
        <v>132</v>
      </c>
      <c r="E100" s="65" t="s">
        <v>30</v>
      </c>
      <c r="F100" s="66">
        <v>2.8</v>
      </c>
      <c r="G100" s="67">
        <v>96.32</v>
      </c>
      <c r="H100" s="68">
        <f t="shared" si="3"/>
        <v>17.19999999999999</v>
      </c>
      <c r="I100" s="68">
        <v>79.12</v>
      </c>
      <c r="J100" s="68">
        <f t="shared" si="5"/>
        <v>9320.987654320988</v>
      </c>
      <c r="K100" s="68">
        <f t="shared" si="4"/>
        <v>11347.28931830381</v>
      </c>
      <c r="L100" s="68">
        <v>897797.5308641975</v>
      </c>
      <c r="M100" s="75" t="s">
        <v>23</v>
      </c>
      <c r="N100" s="75" t="s">
        <v>24</v>
      </c>
      <c r="O100" s="77"/>
    </row>
    <row r="101" spans="1:15" s="47" customFormat="1" ht="30" customHeight="1">
      <c r="A101" s="63">
        <v>96</v>
      </c>
      <c r="B101" s="64" t="s">
        <v>19</v>
      </c>
      <c r="C101" s="64" t="s">
        <v>137</v>
      </c>
      <c r="D101" s="64" t="s">
        <v>132</v>
      </c>
      <c r="E101" s="65" t="s">
        <v>28</v>
      </c>
      <c r="F101" s="66">
        <v>2.8</v>
      </c>
      <c r="G101" s="67">
        <v>116.97</v>
      </c>
      <c r="H101" s="68">
        <f t="shared" si="3"/>
        <v>20.879999999999995</v>
      </c>
      <c r="I101" s="68">
        <v>96.09</v>
      </c>
      <c r="J101" s="68">
        <f t="shared" si="5"/>
        <v>9320.987654320987</v>
      </c>
      <c r="K101" s="68">
        <f t="shared" si="4"/>
        <v>11346.403641647683</v>
      </c>
      <c r="L101" s="68">
        <v>1090275.9259259258</v>
      </c>
      <c r="M101" s="75" t="s">
        <v>23</v>
      </c>
      <c r="N101" s="75" t="s">
        <v>24</v>
      </c>
      <c r="O101" s="78"/>
    </row>
    <row r="102" spans="1:15" s="47" customFormat="1" ht="30" customHeight="1">
      <c r="A102" s="63">
        <v>97</v>
      </c>
      <c r="B102" s="64" t="s">
        <v>19</v>
      </c>
      <c r="C102" s="64" t="s">
        <v>138</v>
      </c>
      <c r="D102" s="64" t="s">
        <v>139</v>
      </c>
      <c r="E102" s="65" t="s">
        <v>22</v>
      </c>
      <c r="F102" s="66">
        <v>2.8</v>
      </c>
      <c r="G102" s="67">
        <v>84.08</v>
      </c>
      <c r="H102" s="68">
        <f t="shared" si="3"/>
        <v>15.010000000000005</v>
      </c>
      <c r="I102" s="68">
        <v>69.07</v>
      </c>
      <c r="J102" s="68">
        <f t="shared" si="5"/>
        <v>7901.234567901234</v>
      </c>
      <c r="K102" s="68">
        <f t="shared" si="4"/>
        <v>9618.297415218412</v>
      </c>
      <c r="L102" s="68">
        <v>664335.8024691357</v>
      </c>
      <c r="M102" s="75" t="s">
        <v>23</v>
      </c>
      <c r="N102" s="75" t="s">
        <v>24</v>
      </c>
      <c r="O102" s="76" t="s">
        <v>25</v>
      </c>
    </row>
    <row r="103" spans="1:15" s="47" customFormat="1" ht="30" customHeight="1">
      <c r="A103" s="63">
        <v>98</v>
      </c>
      <c r="B103" s="64" t="s">
        <v>19</v>
      </c>
      <c r="C103" s="64" t="s">
        <v>140</v>
      </c>
      <c r="D103" s="64" t="s">
        <v>139</v>
      </c>
      <c r="E103" s="65" t="s">
        <v>22</v>
      </c>
      <c r="F103" s="66">
        <v>2.8</v>
      </c>
      <c r="G103" s="67">
        <v>84.08</v>
      </c>
      <c r="H103" s="68">
        <f t="shared" si="3"/>
        <v>15.010000000000005</v>
      </c>
      <c r="I103" s="68">
        <v>69.07</v>
      </c>
      <c r="J103" s="68">
        <f t="shared" si="5"/>
        <v>8086.41975308642</v>
      </c>
      <c r="K103" s="68">
        <f t="shared" si="4"/>
        <v>9843.726260887595</v>
      </c>
      <c r="L103" s="68">
        <v>679906.1728395062</v>
      </c>
      <c r="M103" s="75" t="s">
        <v>23</v>
      </c>
      <c r="N103" s="75" t="s">
        <v>24</v>
      </c>
      <c r="O103" s="77"/>
    </row>
    <row r="104" spans="1:15" s="47" customFormat="1" ht="30" customHeight="1">
      <c r="A104" s="63">
        <v>99</v>
      </c>
      <c r="B104" s="64" t="s">
        <v>19</v>
      </c>
      <c r="C104" s="64" t="s">
        <v>141</v>
      </c>
      <c r="D104" s="64" t="s">
        <v>139</v>
      </c>
      <c r="E104" s="65" t="s">
        <v>28</v>
      </c>
      <c r="F104" s="66">
        <v>2.8</v>
      </c>
      <c r="G104" s="67">
        <v>116.97</v>
      </c>
      <c r="H104" s="68">
        <f t="shared" si="3"/>
        <v>20.879999999999995</v>
      </c>
      <c r="I104" s="68">
        <v>96.09</v>
      </c>
      <c r="J104" s="68">
        <f t="shared" si="5"/>
        <v>9320.987654320987</v>
      </c>
      <c r="K104" s="68">
        <f t="shared" si="4"/>
        <v>11346.403641647683</v>
      </c>
      <c r="L104" s="68">
        <v>1090275.9259259258</v>
      </c>
      <c r="M104" s="75" t="s">
        <v>23</v>
      </c>
      <c r="N104" s="75" t="s">
        <v>24</v>
      </c>
      <c r="O104" s="77"/>
    </row>
    <row r="105" spans="1:15" s="47" customFormat="1" ht="30" customHeight="1">
      <c r="A105" s="63">
        <v>100</v>
      </c>
      <c r="B105" s="64" t="s">
        <v>19</v>
      </c>
      <c r="C105" s="64" t="s">
        <v>142</v>
      </c>
      <c r="D105" s="64" t="s">
        <v>139</v>
      </c>
      <c r="E105" s="65" t="s">
        <v>30</v>
      </c>
      <c r="F105" s="66">
        <v>2.8</v>
      </c>
      <c r="G105" s="67">
        <v>96.3</v>
      </c>
      <c r="H105" s="68">
        <f t="shared" si="3"/>
        <v>17.189999999999998</v>
      </c>
      <c r="I105" s="68">
        <v>79.11</v>
      </c>
      <c r="J105" s="68">
        <f t="shared" si="5"/>
        <v>9074.074074074073</v>
      </c>
      <c r="K105" s="68">
        <f t="shared" si="4"/>
        <v>11045.801205073105</v>
      </c>
      <c r="L105" s="68">
        <v>873833.3333333333</v>
      </c>
      <c r="M105" s="75" t="s">
        <v>23</v>
      </c>
      <c r="N105" s="75" t="s">
        <v>24</v>
      </c>
      <c r="O105" s="77"/>
    </row>
    <row r="106" spans="1:15" s="47" customFormat="1" ht="30" customHeight="1">
      <c r="A106" s="63">
        <v>101</v>
      </c>
      <c r="B106" s="64" t="s">
        <v>19</v>
      </c>
      <c r="C106" s="64" t="s">
        <v>143</v>
      </c>
      <c r="D106" s="64" t="s">
        <v>139</v>
      </c>
      <c r="E106" s="65" t="s">
        <v>30</v>
      </c>
      <c r="F106" s="66">
        <v>2.8</v>
      </c>
      <c r="G106" s="67">
        <v>96.32</v>
      </c>
      <c r="H106" s="68">
        <f t="shared" si="3"/>
        <v>17.19999999999999</v>
      </c>
      <c r="I106" s="68">
        <v>79.12</v>
      </c>
      <c r="J106" s="68">
        <f t="shared" si="5"/>
        <v>9074.074074074073</v>
      </c>
      <c r="K106" s="68">
        <f t="shared" si="4"/>
        <v>11046.698872785828</v>
      </c>
      <c r="L106" s="68">
        <v>874014.8148148147</v>
      </c>
      <c r="M106" s="75" t="s">
        <v>23</v>
      </c>
      <c r="N106" s="75" t="s">
        <v>24</v>
      </c>
      <c r="O106" s="77"/>
    </row>
    <row r="107" spans="1:15" s="47" customFormat="1" ht="30" customHeight="1">
      <c r="A107" s="63">
        <v>102</v>
      </c>
      <c r="B107" s="64" t="s">
        <v>19</v>
      </c>
      <c r="C107" s="64" t="s">
        <v>144</v>
      </c>
      <c r="D107" s="64" t="s">
        <v>139</v>
      </c>
      <c r="E107" s="65" t="s">
        <v>28</v>
      </c>
      <c r="F107" s="66">
        <v>2.8</v>
      </c>
      <c r="G107" s="67">
        <v>116.97</v>
      </c>
      <c r="H107" s="68">
        <f t="shared" si="3"/>
        <v>20.879999999999995</v>
      </c>
      <c r="I107" s="68">
        <v>96.09</v>
      </c>
      <c r="J107" s="68">
        <f t="shared" si="5"/>
        <v>9074.074074074073</v>
      </c>
      <c r="K107" s="68">
        <f t="shared" si="4"/>
        <v>11045.836657762975</v>
      </c>
      <c r="L107" s="68">
        <v>1061394.4444444443</v>
      </c>
      <c r="M107" s="75" t="s">
        <v>23</v>
      </c>
      <c r="N107" s="75" t="s">
        <v>24</v>
      </c>
      <c r="O107" s="77"/>
    </row>
    <row r="108" spans="1:15" s="47" customFormat="1" ht="30" customHeight="1">
      <c r="A108" s="63">
        <v>103</v>
      </c>
      <c r="B108" s="64" t="s">
        <v>19</v>
      </c>
      <c r="C108" s="79" t="s">
        <v>145</v>
      </c>
      <c r="D108" s="79" t="s">
        <v>146</v>
      </c>
      <c r="E108" s="65" t="s">
        <v>22</v>
      </c>
      <c r="F108" s="80">
        <v>2.8</v>
      </c>
      <c r="G108" s="67">
        <v>84.08</v>
      </c>
      <c r="H108" s="81">
        <f t="shared" si="3"/>
        <v>15.010000000000005</v>
      </c>
      <c r="I108" s="68">
        <v>69.07</v>
      </c>
      <c r="J108" s="82">
        <f t="shared" si="5"/>
        <v>8148.148148148148</v>
      </c>
      <c r="K108" s="82">
        <f t="shared" si="4"/>
        <v>9918.86920944399</v>
      </c>
      <c r="L108" s="68">
        <v>685096.2962962963</v>
      </c>
      <c r="M108" s="83" t="s">
        <v>23</v>
      </c>
      <c r="N108" s="83" t="s">
        <v>24</v>
      </c>
      <c r="O108" s="77"/>
    </row>
    <row r="109" spans="1:15" s="47" customFormat="1" ht="30" customHeight="1">
      <c r="A109" s="63">
        <v>104</v>
      </c>
      <c r="B109" s="64" t="s">
        <v>19</v>
      </c>
      <c r="C109" s="79" t="s">
        <v>147</v>
      </c>
      <c r="D109" s="79" t="s">
        <v>146</v>
      </c>
      <c r="E109" s="65" t="s">
        <v>22</v>
      </c>
      <c r="F109" s="80">
        <v>2.8</v>
      </c>
      <c r="G109" s="67">
        <v>84.08</v>
      </c>
      <c r="H109" s="81">
        <f aca="true" t="shared" si="6" ref="H109:H172">G109-I109</f>
        <v>15.010000000000005</v>
      </c>
      <c r="I109" s="68">
        <v>69.07</v>
      </c>
      <c r="J109" s="82">
        <f t="shared" si="5"/>
        <v>8333.333333333334</v>
      </c>
      <c r="K109" s="82">
        <f aca="true" t="shared" si="7" ref="K109:K172">L109/I109</f>
        <v>10144.298055113171</v>
      </c>
      <c r="L109" s="68">
        <v>700666.6666666666</v>
      </c>
      <c r="M109" s="83" t="s">
        <v>23</v>
      </c>
      <c r="N109" s="83" t="s">
        <v>24</v>
      </c>
      <c r="O109" s="77"/>
    </row>
    <row r="110" spans="1:15" s="47" customFormat="1" ht="30" customHeight="1">
      <c r="A110" s="63">
        <v>105</v>
      </c>
      <c r="B110" s="64" t="s">
        <v>19</v>
      </c>
      <c r="C110" s="79" t="s">
        <v>148</v>
      </c>
      <c r="D110" s="79" t="s">
        <v>146</v>
      </c>
      <c r="E110" s="65" t="s">
        <v>28</v>
      </c>
      <c r="F110" s="80">
        <v>2.8</v>
      </c>
      <c r="G110" s="67">
        <v>116.97</v>
      </c>
      <c r="H110" s="81">
        <f t="shared" si="6"/>
        <v>20.879999999999995</v>
      </c>
      <c r="I110" s="68">
        <v>96.09</v>
      </c>
      <c r="J110" s="82">
        <f aca="true" t="shared" si="8" ref="J110:J173">L110/G110</f>
        <v>9567.901234567902</v>
      </c>
      <c r="K110" s="82">
        <f t="shared" si="7"/>
        <v>11646.97062553239</v>
      </c>
      <c r="L110" s="68">
        <v>1119157.4074074074</v>
      </c>
      <c r="M110" s="83" t="s">
        <v>23</v>
      </c>
      <c r="N110" s="83" t="s">
        <v>24</v>
      </c>
      <c r="O110" s="77"/>
    </row>
    <row r="111" spans="1:15" s="47" customFormat="1" ht="30" customHeight="1">
      <c r="A111" s="63">
        <v>106</v>
      </c>
      <c r="B111" s="64" t="s">
        <v>19</v>
      </c>
      <c r="C111" s="79" t="s">
        <v>149</v>
      </c>
      <c r="D111" s="79" t="s">
        <v>146</v>
      </c>
      <c r="E111" s="65" t="s">
        <v>30</v>
      </c>
      <c r="F111" s="80">
        <v>2.8</v>
      </c>
      <c r="G111" s="67">
        <v>96.3</v>
      </c>
      <c r="H111" s="81">
        <f t="shared" si="6"/>
        <v>17.189999999999998</v>
      </c>
      <c r="I111" s="68">
        <v>79.11</v>
      </c>
      <c r="J111" s="82">
        <f t="shared" si="8"/>
        <v>9320.987654320987</v>
      </c>
      <c r="K111" s="82">
        <f t="shared" si="7"/>
        <v>11346.367224258767</v>
      </c>
      <c r="L111" s="68">
        <v>897611.111111111</v>
      </c>
      <c r="M111" s="83" t="s">
        <v>23</v>
      </c>
      <c r="N111" s="83" t="s">
        <v>24</v>
      </c>
      <c r="O111" s="77"/>
    </row>
    <row r="112" spans="1:15" s="47" customFormat="1" ht="30" customHeight="1">
      <c r="A112" s="63">
        <v>107</v>
      </c>
      <c r="B112" s="64" t="s">
        <v>19</v>
      </c>
      <c r="C112" s="79" t="s">
        <v>150</v>
      </c>
      <c r="D112" s="79" t="s">
        <v>146</v>
      </c>
      <c r="E112" s="65" t="s">
        <v>30</v>
      </c>
      <c r="F112" s="80">
        <v>2.8</v>
      </c>
      <c r="G112" s="67">
        <v>96.32</v>
      </c>
      <c r="H112" s="81">
        <f t="shared" si="6"/>
        <v>17.19999999999999</v>
      </c>
      <c r="I112" s="68">
        <v>79.12</v>
      </c>
      <c r="J112" s="82">
        <f t="shared" si="8"/>
        <v>9320.987654320988</v>
      </c>
      <c r="K112" s="82">
        <f t="shared" si="7"/>
        <v>11347.28931830381</v>
      </c>
      <c r="L112" s="68">
        <v>897797.5308641975</v>
      </c>
      <c r="M112" s="83" t="s">
        <v>23</v>
      </c>
      <c r="N112" s="83" t="s">
        <v>24</v>
      </c>
      <c r="O112" s="77"/>
    </row>
    <row r="113" spans="1:15" s="47" customFormat="1" ht="30" customHeight="1">
      <c r="A113" s="63">
        <v>108</v>
      </c>
      <c r="B113" s="64" t="s">
        <v>19</v>
      </c>
      <c r="C113" s="79" t="s">
        <v>151</v>
      </c>
      <c r="D113" s="79" t="s">
        <v>146</v>
      </c>
      <c r="E113" s="65" t="s">
        <v>28</v>
      </c>
      <c r="F113" s="80">
        <v>2.8</v>
      </c>
      <c r="G113" s="67">
        <v>116.97</v>
      </c>
      <c r="H113" s="81">
        <f t="shared" si="6"/>
        <v>20.879999999999995</v>
      </c>
      <c r="I113" s="81">
        <v>96.09</v>
      </c>
      <c r="J113" s="82">
        <f t="shared" si="8"/>
        <v>9320.987654320987</v>
      </c>
      <c r="K113" s="82">
        <f t="shared" si="7"/>
        <v>11346.403641647683</v>
      </c>
      <c r="L113" s="68">
        <v>1090275.9259259258</v>
      </c>
      <c r="M113" s="83" t="s">
        <v>23</v>
      </c>
      <c r="N113" s="83" t="s">
        <v>24</v>
      </c>
      <c r="O113" s="78"/>
    </row>
    <row r="114" spans="1:15" s="47" customFormat="1" ht="30" customHeight="1">
      <c r="A114" s="63">
        <v>109</v>
      </c>
      <c r="B114" s="64" t="s">
        <v>19</v>
      </c>
      <c r="C114" s="79" t="s">
        <v>152</v>
      </c>
      <c r="D114" s="79" t="s">
        <v>153</v>
      </c>
      <c r="E114" s="65" t="s">
        <v>22</v>
      </c>
      <c r="F114" s="80">
        <v>2.8</v>
      </c>
      <c r="G114" s="67">
        <v>84.08</v>
      </c>
      <c r="H114" s="81">
        <f t="shared" si="6"/>
        <v>15.010000000000005</v>
      </c>
      <c r="I114" s="68">
        <v>69.07</v>
      </c>
      <c r="J114" s="82">
        <f t="shared" si="8"/>
        <v>8185.185185185185</v>
      </c>
      <c r="K114" s="82">
        <f t="shared" si="7"/>
        <v>9963.954978577825</v>
      </c>
      <c r="L114" s="68">
        <v>688210.3703703703</v>
      </c>
      <c r="M114" s="83" t="s">
        <v>23</v>
      </c>
      <c r="N114" s="83" t="s">
        <v>24</v>
      </c>
      <c r="O114" s="76" t="s">
        <v>25</v>
      </c>
    </row>
    <row r="115" spans="1:15" s="47" customFormat="1" ht="30" customHeight="1">
      <c r="A115" s="63">
        <v>110</v>
      </c>
      <c r="B115" s="64" t="s">
        <v>19</v>
      </c>
      <c r="C115" s="79" t="s">
        <v>154</v>
      </c>
      <c r="D115" s="79" t="s">
        <v>153</v>
      </c>
      <c r="E115" s="65" t="s">
        <v>22</v>
      </c>
      <c r="F115" s="80">
        <v>2.8</v>
      </c>
      <c r="G115" s="67">
        <v>84.08</v>
      </c>
      <c r="H115" s="81">
        <f t="shared" si="6"/>
        <v>15.010000000000005</v>
      </c>
      <c r="I115" s="68">
        <v>69.07</v>
      </c>
      <c r="J115" s="82">
        <f t="shared" si="8"/>
        <v>8370.37037037037</v>
      </c>
      <c r="K115" s="82">
        <f t="shared" si="7"/>
        <v>10189.383824247006</v>
      </c>
      <c r="L115" s="68">
        <v>703780.7407407407</v>
      </c>
      <c r="M115" s="83" t="s">
        <v>23</v>
      </c>
      <c r="N115" s="83" t="s">
        <v>24</v>
      </c>
      <c r="O115" s="77"/>
    </row>
    <row r="116" spans="1:15" s="47" customFormat="1" ht="30" customHeight="1">
      <c r="A116" s="63">
        <v>111</v>
      </c>
      <c r="B116" s="64" t="s">
        <v>19</v>
      </c>
      <c r="C116" s="79" t="s">
        <v>155</v>
      </c>
      <c r="D116" s="79" t="s">
        <v>153</v>
      </c>
      <c r="E116" s="65" t="s">
        <v>28</v>
      </c>
      <c r="F116" s="80">
        <v>2.8</v>
      </c>
      <c r="G116" s="67">
        <v>116.97</v>
      </c>
      <c r="H116" s="81">
        <f t="shared" si="6"/>
        <v>20.879999999999995</v>
      </c>
      <c r="I116" s="68">
        <v>96.09</v>
      </c>
      <c r="J116" s="82">
        <f t="shared" si="8"/>
        <v>9604.938271604937</v>
      </c>
      <c r="K116" s="82">
        <f t="shared" si="7"/>
        <v>11692.055673115094</v>
      </c>
      <c r="L116" s="68">
        <v>1123489.6296296294</v>
      </c>
      <c r="M116" s="83" t="s">
        <v>23</v>
      </c>
      <c r="N116" s="83" t="s">
        <v>24</v>
      </c>
      <c r="O116" s="77"/>
    </row>
    <row r="117" spans="1:15" s="47" customFormat="1" ht="30" customHeight="1">
      <c r="A117" s="63">
        <v>112</v>
      </c>
      <c r="B117" s="64" t="s">
        <v>19</v>
      </c>
      <c r="C117" s="79" t="s">
        <v>156</v>
      </c>
      <c r="D117" s="79" t="s">
        <v>153</v>
      </c>
      <c r="E117" s="65" t="s">
        <v>30</v>
      </c>
      <c r="F117" s="80">
        <v>2.8</v>
      </c>
      <c r="G117" s="67">
        <v>96.3</v>
      </c>
      <c r="H117" s="81">
        <f t="shared" si="6"/>
        <v>17.189999999999998</v>
      </c>
      <c r="I117" s="68">
        <v>79.11</v>
      </c>
      <c r="J117" s="82">
        <f t="shared" si="8"/>
        <v>9358.024691358025</v>
      </c>
      <c r="K117" s="82">
        <f t="shared" si="7"/>
        <v>11391.452127136617</v>
      </c>
      <c r="L117" s="68">
        <v>901177.7777777778</v>
      </c>
      <c r="M117" s="83" t="s">
        <v>23</v>
      </c>
      <c r="N117" s="83" t="s">
        <v>24</v>
      </c>
      <c r="O117" s="77"/>
    </row>
    <row r="118" spans="1:15" s="47" customFormat="1" ht="30" customHeight="1">
      <c r="A118" s="63">
        <v>113</v>
      </c>
      <c r="B118" s="64" t="s">
        <v>19</v>
      </c>
      <c r="C118" s="79" t="s">
        <v>157</v>
      </c>
      <c r="D118" s="79" t="s">
        <v>153</v>
      </c>
      <c r="E118" s="65" t="s">
        <v>30</v>
      </c>
      <c r="F118" s="80">
        <v>2.8</v>
      </c>
      <c r="G118" s="67">
        <v>96.32</v>
      </c>
      <c r="H118" s="81">
        <f t="shared" si="6"/>
        <v>17.19999999999999</v>
      </c>
      <c r="I118" s="68">
        <v>79.12</v>
      </c>
      <c r="J118" s="82">
        <f t="shared" si="8"/>
        <v>9358.024691358025</v>
      </c>
      <c r="K118" s="82">
        <f t="shared" si="7"/>
        <v>11392.377885131506</v>
      </c>
      <c r="L118" s="68">
        <v>901364.9382716048</v>
      </c>
      <c r="M118" s="83" t="s">
        <v>23</v>
      </c>
      <c r="N118" s="83" t="s">
        <v>24</v>
      </c>
      <c r="O118" s="77"/>
    </row>
    <row r="119" spans="1:15" s="47" customFormat="1" ht="30" customHeight="1">
      <c r="A119" s="63">
        <v>114</v>
      </c>
      <c r="B119" s="64" t="s">
        <v>19</v>
      </c>
      <c r="C119" s="79" t="s">
        <v>158</v>
      </c>
      <c r="D119" s="79" t="s">
        <v>153</v>
      </c>
      <c r="E119" s="65" t="s">
        <v>28</v>
      </c>
      <c r="F119" s="80">
        <v>2.8</v>
      </c>
      <c r="G119" s="67">
        <v>116.97</v>
      </c>
      <c r="H119" s="81">
        <f t="shared" si="6"/>
        <v>20.879999999999995</v>
      </c>
      <c r="I119" s="81">
        <v>96.09</v>
      </c>
      <c r="J119" s="82">
        <f t="shared" si="8"/>
        <v>9358.024691358025</v>
      </c>
      <c r="K119" s="82">
        <f t="shared" si="7"/>
        <v>11391.48868923039</v>
      </c>
      <c r="L119" s="68">
        <v>1094608.148148148</v>
      </c>
      <c r="M119" s="83" t="s">
        <v>23</v>
      </c>
      <c r="N119" s="83" t="s">
        <v>24</v>
      </c>
      <c r="O119" s="77"/>
    </row>
    <row r="120" spans="1:15" s="47" customFormat="1" ht="31.5" customHeight="1">
      <c r="A120" s="63">
        <v>115</v>
      </c>
      <c r="B120" s="64" t="s">
        <v>19</v>
      </c>
      <c r="C120" s="79" t="s">
        <v>159</v>
      </c>
      <c r="D120" s="79" t="s">
        <v>160</v>
      </c>
      <c r="E120" s="65" t="s">
        <v>22</v>
      </c>
      <c r="F120" s="80">
        <v>2.8</v>
      </c>
      <c r="G120" s="67">
        <v>84.08</v>
      </c>
      <c r="H120" s="81">
        <f t="shared" si="6"/>
        <v>15.010000000000005</v>
      </c>
      <c r="I120" s="68">
        <v>69.07</v>
      </c>
      <c r="J120" s="82">
        <f t="shared" si="8"/>
        <v>8222.222222222223</v>
      </c>
      <c r="K120" s="82">
        <f t="shared" si="7"/>
        <v>10009.040747711662</v>
      </c>
      <c r="L120" s="68">
        <v>691324.4444444445</v>
      </c>
      <c r="M120" s="83" t="s">
        <v>23</v>
      </c>
      <c r="N120" s="83" t="s">
        <v>24</v>
      </c>
      <c r="O120" s="77"/>
    </row>
    <row r="121" spans="1:15" s="47" customFormat="1" ht="31.5" customHeight="1">
      <c r="A121" s="63">
        <v>116</v>
      </c>
      <c r="B121" s="64" t="s">
        <v>19</v>
      </c>
      <c r="C121" s="79" t="s">
        <v>161</v>
      </c>
      <c r="D121" s="79" t="s">
        <v>160</v>
      </c>
      <c r="E121" s="65" t="s">
        <v>22</v>
      </c>
      <c r="F121" s="80">
        <v>2.8</v>
      </c>
      <c r="G121" s="67">
        <v>84.08</v>
      </c>
      <c r="H121" s="81">
        <f t="shared" si="6"/>
        <v>15.010000000000005</v>
      </c>
      <c r="I121" s="68">
        <v>69.07</v>
      </c>
      <c r="J121" s="82">
        <f t="shared" si="8"/>
        <v>8407.407407407407</v>
      </c>
      <c r="K121" s="82">
        <f t="shared" si="7"/>
        <v>10234.469593380843</v>
      </c>
      <c r="L121" s="68">
        <v>706894.8148148148</v>
      </c>
      <c r="M121" s="83" t="s">
        <v>23</v>
      </c>
      <c r="N121" s="83" t="s">
        <v>24</v>
      </c>
      <c r="O121" s="77"/>
    </row>
    <row r="122" spans="1:15" s="47" customFormat="1" ht="31.5" customHeight="1">
      <c r="A122" s="63">
        <v>117</v>
      </c>
      <c r="B122" s="64" t="s">
        <v>19</v>
      </c>
      <c r="C122" s="79" t="s">
        <v>162</v>
      </c>
      <c r="D122" s="79" t="s">
        <v>160</v>
      </c>
      <c r="E122" s="65" t="s">
        <v>28</v>
      </c>
      <c r="F122" s="80">
        <v>2.8</v>
      </c>
      <c r="G122" s="67">
        <v>116.97</v>
      </c>
      <c r="H122" s="81">
        <f t="shared" si="6"/>
        <v>20.879999999999995</v>
      </c>
      <c r="I122" s="68">
        <v>96.09</v>
      </c>
      <c r="J122" s="82">
        <f t="shared" si="8"/>
        <v>9641.975308641973</v>
      </c>
      <c r="K122" s="82">
        <f t="shared" si="7"/>
        <v>11737.1407206978</v>
      </c>
      <c r="L122" s="68">
        <v>1127821.8518518517</v>
      </c>
      <c r="M122" s="83" t="s">
        <v>23</v>
      </c>
      <c r="N122" s="83" t="s">
        <v>24</v>
      </c>
      <c r="O122" s="77"/>
    </row>
    <row r="123" spans="1:15" s="47" customFormat="1" ht="31.5" customHeight="1">
      <c r="A123" s="63">
        <v>118</v>
      </c>
      <c r="B123" s="64" t="s">
        <v>19</v>
      </c>
      <c r="C123" s="79" t="s">
        <v>163</v>
      </c>
      <c r="D123" s="79" t="s">
        <v>160</v>
      </c>
      <c r="E123" s="65" t="s">
        <v>30</v>
      </c>
      <c r="F123" s="80">
        <v>2.8</v>
      </c>
      <c r="G123" s="67">
        <v>96.3</v>
      </c>
      <c r="H123" s="81">
        <f t="shared" si="6"/>
        <v>17.189999999999998</v>
      </c>
      <c r="I123" s="68">
        <v>79.11</v>
      </c>
      <c r="J123" s="82">
        <f t="shared" si="8"/>
        <v>9395.061728395061</v>
      </c>
      <c r="K123" s="82">
        <f t="shared" si="7"/>
        <v>11436.537030014466</v>
      </c>
      <c r="L123" s="68">
        <v>904744.4444444444</v>
      </c>
      <c r="M123" s="83" t="s">
        <v>23</v>
      </c>
      <c r="N123" s="83" t="s">
        <v>24</v>
      </c>
      <c r="O123" s="77"/>
    </row>
    <row r="124" spans="1:15" s="47" customFormat="1" ht="31.5" customHeight="1">
      <c r="A124" s="63">
        <v>119</v>
      </c>
      <c r="B124" s="64" t="s">
        <v>19</v>
      </c>
      <c r="C124" s="79" t="s">
        <v>164</v>
      </c>
      <c r="D124" s="79" t="s">
        <v>160</v>
      </c>
      <c r="E124" s="65" t="s">
        <v>30</v>
      </c>
      <c r="F124" s="80">
        <v>2.8</v>
      </c>
      <c r="G124" s="67">
        <v>96.32</v>
      </c>
      <c r="H124" s="81">
        <f t="shared" si="6"/>
        <v>17.19999999999999</v>
      </c>
      <c r="I124" s="68">
        <v>79.12</v>
      </c>
      <c r="J124" s="82">
        <f t="shared" si="8"/>
        <v>9395.061728395061</v>
      </c>
      <c r="K124" s="82">
        <f t="shared" si="7"/>
        <v>11437.466451959204</v>
      </c>
      <c r="L124" s="68">
        <v>904932.3456790122</v>
      </c>
      <c r="M124" s="83" t="s">
        <v>23</v>
      </c>
      <c r="N124" s="83" t="s">
        <v>24</v>
      </c>
      <c r="O124" s="77"/>
    </row>
    <row r="125" spans="1:15" s="47" customFormat="1" ht="31.5" customHeight="1">
      <c r="A125" s="63">
        <v>120</v>
      </c>
      <c r="B125" s="64" t="s">
        <v>19</v>
      </c>
      <c r="C125" s="79" t="s">
        <v>165</v>
      </c>
      <c r="D125" s="79" t="s">
        <v>160</v>
      </c>
      <c r="E125" s="65" t="s">
        <v>28</v>
      </c>
      <c r="F125" s="80">
        <v>2.8</v>
      </c>
      <c r="G125" s="67">
        <v>116.97</v>
      </c>
      <c r="H125" s="81">
        <f t="shared" si="6"/>
        <v>20.879999999999995</v>
      </c>
      <c r="I125" s="81">
        <v>96.09</v>
      </c>
      <c r="J125" s="82">
        <f t="shared" si="8"/>
        <v>9395.061728395061</v>
      </c>
      <c r="K125" s="82">
        <f t="shared" si="7"/>
        <v>11436.573736813096</v>
      </c>
      <c r="L125" s="68">
        <v>1098940.3703703703</v>
      </c>
      <c r="M125" s="83" t="s">
        <v>23</v>
      </c>
      <c r="N125" s="83" t="s">
        <v>24</v>
      </c>
      <c r="O125" s="78"/>
    </row>
    <row r="126" spans="1:15" s="47" customFormat="1" ht="31.5" customHeight="1">
      <c r="A126" s="63">
        <v>121</v>
      </c>
      <c r="B126" s="64" t="s">
        <v>19</v>
      </c>
      <c r="C126" s="79" t="s">
        <v>166</v>
      </c>
      <c r="D126" s="79" t="s">
        <v>167</v>
      </c>
      <c r="E126" s="65" t="s">
        <v>22</v>
      </c>
      <c r="F126" s="80">
        <v>2.8</v>
      </c>
      <c r="G126" s="67">
        <v>84.08</v>
      </c>
      <c r="H126" s="81">
        <f t="shared" si="6"/>
        <v>15.010000000000005</v>
      </c>
      <c r="I126" s="68">
        <v>69.07</v>
      </c>
      <c r="J126" s="82">
        <f t="shared" si="8"/>
        <v>8259.25925925926</v>
      </c>
      <c r="K126" s="82">
        <f t="shared" si="7"/>
        <v>10054.126516845497</v>
      </c>
      <c r="L126" s="68">
        <v>694438.5185185184</v>
      </c>
      <c r="M126" s="83" t="s">
        <v>23</v>
      </c>
      <c r="N126" s="83" t="s">
        <v>24</v>
      </c>
      <c r="O126" s="76" t="s">
        <v>25</v>
      </c>
    </row>
    <row r="127" spans="1:15" s="47" customFormat="1" ht="31.5" customHeight="1">
      <c r="A127" s="63">
        <v>122</v>
      </c>
      <c r="B127" s="64" t="s">
        <v>19</v>
      </c>
      <c r="C127" s="79" t="s">
        <v>168</v>
      </c>
      <c r="D127" s="79" t="s">
        <v>167</v>
      </c>
      <c r="E127" s="65" t="s">
        <v>22</v>
      </c>
      <c r="F127" s="80">
        <v>2.8</v>
      </c>
      <c r="G127" s="67">
        <v>84.08</v>
      </c>
      <c r="H127" s="81">
        <f t="shared" si="6"/>
        <v>15.010000000000005</v>
      </c>
      <c r="I127" s="68">
        <v>69.07</v>
      </c>
      <c r="J127" s="82">
        <f t="shared" si="8"/>
        <v>8444.444444444443</v>
      </c>
      <c r="K127" s="82">
        <f t="shared" si="7"/>
        <v>10279.555362514679</v>
      </c>
      <c r="L127" s="68">
        <v>710008.8888888888</v>
      </c>
      <c r="M127" s="83" t="s">
        <v>23</v>
      </c>
      <c r="N127" s="83" t="s">
        <v>24</v>
      </c>
      <c r="O127" s="77"/>
    </row>
    <row r="128" spans="1:15" s="47" customFormat="1" ht="31.5" customHeight="1">
      <c r="A128" s="63">
        <v>123</v>
      </c>
      <c r="B128" s="64" t="s">
        <v>19</v>
      </c>
      <c r="C128" s="79" t="s">
        <v>169</v>
      </c>
      <c r="D128" s="79" t="s">
        <v>167</v>
      </c>
      <c r="E128" s="65" t="s">
        <v>28</v>
      </c>
      <c r="F128" s="80">
        <v>2.8</v>
      </c>
      <c r="G128" s="67">
        <v>116.97</v>
      </c>
      <c r="H128" s="81">
        <f t="shared" si="6"/>
        <v>20.879999999999995</v>
      </c>
      <c r="I128" s="68">
        <v>96.09</v>
      </c>
      <c r="J128" s="82">
        <f t="shared" si="8"/>
        <v>9679.012345679013</v>
      </c>
      <c r="K128" s="82">
        <f t="shared" si="7"/>
        <v>11782.225768280508</v>
      </c>
      <c r="L128" s="68">
        <v>1132154.0740740742</v>
      </c>
      <c r="M128" s="83" t="s">
        <v>23</v>
      </c>
      <c r="N128" s="83" t="s">
        <v>24</v>
      </c>
      <c r="O128" s="77"/>
    </row>
    <row r="129" spans="1:15" s="47" customFormat="1" ht="31.5" customHeight="1">
      <c r="A129" s="63">
        <v>124</v>
      </c>
      <c r="B129" s="64" t="s">
        <v>19</v>
      </c>
      <c r="C129" s="79" t="s">
        <v>170</v>
      </c>
      <c r="D129" s="79" t="s">
        <v>167</v>
      </c>
      <c r="E129" s="65" t="s">
        <v>30</v>
      </c>
      <c r="F129" s="80">
        <v>2.8</v>
      </c>
      <c r="G129" s="67">
        <v>96.3</v>
      </c>
      <c r="H129" s="81">
        <f t="shared" si="6"/>
        <v>17.189999999999998</v>
      </c>
      <c r="I129" s="68">
        <v>79.11</v>
      </c>
      <c r="J129" s="82">
        <f t="shared" si="8"/>
        <v>9432.098765432098</v>
      </c>
      <c r="K129" s="82">
        <f t="shared" si="7"/>
        <v>11481.621932892314</v>
      </c>
      <c r="L129" s="68">
        <v>908311.111111111</v>
      </c>
      <c r="M129" s="83" t="s">
        <v>23</v>
      </c>
      <c r="N129" s="83" t="s">
        <v>24</v>
      </c>
      <c r="O129" s="77"/>
    </row>
    <row r="130" spans="1:15" s="47" customFormat="1" ht="31.5" customHeight="1">
      <c r="A130" s="63">
        <v>125</v>
      </c>
      <c r="B130" s="64" t="s">
        <v>19</v>
      </c>
      <c r="C130" s="79" t="s">
        <v>171</v>
      </c>
      <c r="D130" s="79" t="s">
        <v>167</v>
      </c>
      <c r="E130" s="65" t="s">
        <v>30</v>
      </c>
      <c r="F130" s="80">
        <v>2.8</v>
      </c>
      <c r="G130" s="67">
        <v>96.32</v>
      </c>
      <c r="H130" s="81">
        <f t="shared" si="6"/>
        <v>17.19999999999999</v>
      </c>
      <c r="I130" s="68">
        <v>79.12</v>
      </c>
      <c r="J130" s="82">
        <f t="shared" si="8"/>
        <v>9432.098765432098</v>
      </c>
      <c r="K130" s="82">
        <f t="shared" si="7"/>
        <v>11482.555018786901</v>
      </c>
      <c r="L130" s="68">
        <v>908499.7530864197</v>
      </c>
      <c r="M130" s="83" t="s">
        <v>23</v>
      </c>
      <c r="N130" s="83" t="s">
        <v>24</v>
      </c>
      <c r="O130" s="77"/>
    </row>
    <row r="131" spans="1:15" s="47" customFormat="1" ht="31.5" customHeight="1">
      <c r="A131" s="63">
        <v>126</v>
      </c>
      <c r="B131" s="64" t="s">
        <v>19</v>
      </c>
      <c r="C131" s="79" t="s">
        <v>172</v>
      </c>
      <c r="D131" s="79" t="s">
        <v>167</v>
      </c>
      <c r="E131" s="65" t="s">
        <v>28</v>
      </c>
      <c r="F131" s="80">
        <v>2.8</v>
      </c>
      <c r="G131" s="67">
        <v>116.97</v>
      </c>
      <c r="H131" s="81">
        <f t="shared" si="6"/>
        <v>20.879999999999995</v>
      </c>
      <c r="I131" s="81">
        <v>96.09</v>
      </c>
      <c r="J131" s="82">
        <f t="shared" si="8"/>
        <v>9432.098765432098</v>
      </c>
      <c r="K131" s="82">
        <f t="shared" si="7"/>
        <v>11481.6587843958</v>
      </c>
      <c r="L131" s="68">
        <v>1103272.5925925926</v>
      </c>
      <c r="M131" s="83" t="s">
        <v>23</v>
      </c>
      <c r="N131" s="83" t="s">
        <v>24</v>
      </c>
      <c r="O131" s="77"/>
    </row>
    <row r="132" spans="1:15" s="47" customFormat="1" ht="31.5" customHeight="1">
      <c r="A132" s="63">
        <v>127</v>
      </c>
      <c r="B132" s="64" t="s">
        <v>19</v>
      </c>
      <c r="C132" s="79" t="s">
        <v>173</v>
      </c>
      <c r="D132" s="79" t="s">
        <v>174</v>
      </c>
      <c r="E132" s="65" t="s">
        <v>22</v>
      </c>
      <c r="F132" s="80">
        <v>2.8</v>
      </c>
      <c r="G132" s="67">
        <v>84.08</v>
      </c>
      <c r="H132" s="81">
        <f t="shared" si="6"/>
        <v>15.010000000000005</v>
      </c>
      <c r="I132" s="68">
        <v>69.07</v>
      </c>
      <c r="J132" s="82">
        <f t="shared" si="8"/>
        <v>8296.296296296296</v>
      </c>
      <c r="K132" s="82">
        <f t="shared" si="7"/>
        <v>10099.212285979333</v>
      </c>
      <c r="L132" s="68">
        <v>697552.5925925925</v>
      </c>
      <c r="M132" s="83" t="s">
        <v>23</v>
      </c>
      <c r="N132" s="83" t="s">
        <v>24</v>
      </c>
      <c r="O132" s="77"/>
    </row>
    <row r="133" spans="1:15" s="47" customFormat="1" ht="31.5" customHeight="1">
      <c r="A133" s="63">
        <v>128</v>
      </c>
      <c r="B133" s="64" t="s">
        <v>19</v>
      </c>
      <c r="C133" s="79" t="s">
        <v>175</v>
      </c>
      <c r="D133" s="79" t="s">
        <v>174</v>
      </c>
      <c r="E133" s="65" t="s">
        <v>22</v>
      </c>
      <c r="F133" s="80">
        <v>2.8</v>
      </c>
      <c r="G133" s="67">
        <v>84.08</v>
      </c>
      <c r="H133" s="81">
        <f t="shared" si="6"/>
        <v>15.010000000000005</v>
      </c>
      <c r="I133" s="68">
        <v>69.07</v>
      </c>
      <c r="J133" s="82">
        <f t="shared" si="8"/>
        <v>8481.481481481482</v>
      </c>
      <c r="K133" s="82">
        <f t="shared" si="7"/>
        <v>10324.641131648516</v>
      </c>
      <c r="L133" s="68">
        <v>713122.9629629629</v>
      </c>
      <c r="M133" s="83" t="s">
        <v>23</v>
      </c>
      <c r="N133" s="83" t="s">
        <v>24</v>
      </c>
      <c r="O133" s="77"/>
    </row>
    <row r="134" spans="1:15" s="47" customFormat="1" ht="30.75" customHeight="1">
      <c r="A134" s="63">
        <v>129</v>
      </c>
      <c r="B134" s="64" t="s">
        <v>19</v>
      </c>
      <c r="C134" s="79" t="s">
        <v>176</v>
      </c>
      <c r="D134" s="79" t="s">
        <v>174</v>
      </c>
      <c r="E134" s="65" t="s">
        <v>28</v>
      </c>
      <c r="F134" s="80">
        <v>2.8</v>
      </c>
      <c r="G134" s="67">
        <v>116.97</v>
      </c>
      <c r="H134" s="81">
        <f t="shared" si="6"/>
        <v>20.879999999999995</v>
      </c>
      <c r="I134" s="68">
        <v>96.09</v>
      </c>
      <c r="J134" s="82">
        <f t="shared" si="8"/>
        <v>9716.049382716048</v>
      </c>
      <c r="K134" s="82">
        <f t="shared" si="7"/>
        <v>11827.310815863213</v>
      </c>
      <c r="L134" s="68">
        <v>1136486.2962962962</v>
      </c>
      <c r="M134" s="83" t="s">
        <v>23</v>
      </c>
      <c r="N134" s="83" t="s">
        <v>24</v>
      </c>
      <c r="O134" s="77"/>
    </row>
    <row r="135" spans="1:15" s="47" customFormat="1" ht="30.75" customHeight="1">
      <c r="A135" s="63">
        <v>130</v>
      </c>
      <c r="B135" s="64" t="s">
        <v>19</v>
      </c>
      <c r="C135" s="79" t="s">
        <v>177</v>
      </c>
      <c r="D135" s="79" t="s">
        <v>174</v>
      </c>
      <c r="E135" s="65" t="s">
        <v>30</v>
      </c>
      <c r="F135" s="80">
        <v>2.8</v>
      </c>
      <c r="G135" s="67">
        <v>96.3</v>
      </c>
      <c r="H135" s="81">
        <f t="shared" si="6"/>
        <v>17.189999999999998</v>
      </c>
      <c r="I135" s="68">
        <v>79.11</v>
      </c>
      <c r="J135" s="82">
        <f t="shared" si="8"/>
        <v>9469.135802469136</v>
      </c>
      <c r="K135" s="82">
        <f t="shared" si="7"/>
        <v>11526.706835770165</v>
      </c>
      <c r="L135" s="68">
        <v>911877.7777777778</v>
      </c>
      <c r="M135" s="83" t="s">
        <v>23</v>
      </c>
      <c r="N135" s="83" t="s">
        <v>24</v>
      </c>
      <c r="O135" s="77"/>
    </row>
    <row r="136" spans="1:15" s="47" customFormat="1" ht="30.75" customHeight="1">
      <c r="A136" s="63">
        <v>131</v>
      </c>
      <c r="B136" s="64" t="s">
        <v>19</v>
      </c>
      <c r="C136" s="79" t="s">
        <v>178</v>
      </c>
      <c r="D136" s="79" t="s">
        <v>174</v>
      </c>
      <c r="E136" s="65" t="s">
        <v>30</v>
      </c>
      <c r="F136" s="80">
        <v>2.8</v>
      </c>
      <c r="G136" s="67">
        <v>96.32</v>
      </c>
      <c r="H136" s="81">
        <f t="shared" si="6"/>
        <v>17.19999999999999</v>
      </c>
      <c r="I136" s="68">
        <v>79.12</v>
      </c>
      <c r="J136" s="82">
        <f t="shared" si="8"/>
        <v>9469.135802469134</v>
      </c>
      <c r="K136" s="82">
        <f t="shared" si="7"/>
        <v>11527.643585614596</v>
      </c>
      <c r="L136" s="68">
        <v>912067.160493827</v>
      </c>
      <c r="M136" s="83" t="s">
        <v>23</v>
      </c>
      <c r="N136" s="83" t="s">
        <v>24</v>
      </c>
      <c r="O136" s="77"/>
    </row>
    <row r="137" spans="1:15" s="47" customFormat="1" ht="30.75" customHeight="1">
      <c r="A137" s="63">
        <v>132</v>
      </c>
      <c r="B137" s="64" t="s">
        <v>19</v>
      </c>
      <c r="C137" s="79" t="s">
        <v>179</v>
      </c>
      <c r="D137" s="79" t="s">
        <v>174</v>
      </c>
      <c r="E137" s="65" t="s">
        <v>28</v>
      </c>
      <c r="F137" s="80">
        <v>2.8</v>
      </c>
      <c r="G137" s="67">
        <v>116.97</v>
      </c>
      <c r="H137" s="81">
        <f t="shared" si="6"/>
        <v>20.879999999999995</v>
      </c>
      <c r="I137" s="81">
        <v>96.09</v>
      </c>
      <c r="J137" s="82">
        <f t="shared" si="8"/>
        <v>9469.135802469136</v>
      </c>
      <c r="K137" s="82">
        <f t="shared" si="7"/>
        <v>11526.743831978507</v>
      </c>
      <c r="L137" s="68">
        <v>1107604.8148148148</v>
      </c>
      <c r="M137" s="83" t="s">
        <v>23</v>
      </c>
      <c r="N137" s="83" t="s">
        <v>24</v>
      </c>
      <c r="O137" s="78"/>
    </row>
    <row r="138" spans="1:15" s="47" customFormat="1" ht="30.75" customHeight="1">
      <c r="A138" s="63">
        <v>133</v>
      </c>
      <c r="B138" s="64" t="s">
        <v>19</v>
      </c>
      <c r="C138" s="79" t="s">
        <v>180</v>
      </c>
      <c r="D138" s="79" t="s">
        <v>181</v>
      </c>
      <c r="E138" s="65" t="s">
        <v>22</v>
      </c>
      <c r="F138" s="80">
        <v>2.8</v>
      </c>
      <c r="G138" s="67">
        <v>84.08</v>
      </c>
      <c r="H138" s="81">
        <f t="shared" si="6"/>
        <v>15.010000000000005</v>
      </c>
      <c r="I138" s="68">
        <v>69.07</v>
      </c>
      <c r="J138" s="82">
        <f t="shared" si="8"/>
        <v>7925.925925925925</v>
      </c>
      <c r="K138" s="82">
        <f t="shared" si="7"/>
        <v>9648.35459464097</v>
      </c>
      <c r="L138" s="68">
        <v>666411.8518518518</v>
      </c>
      <c r="M138" s="83" t="s">
        <v>23</v>
      </c>
      <c r="N138" s="83" t="s">
        <v>24</v>
      </c>
      <c r="O138" s="76" t="s">
        <v>25</v>
      </c>
    </row>
    <row r="139" spans="1:15" s="47" customFormat="1" ht="30.75" customHeight="1">
      <c r="A139" s="63">
        <v>134</v>
      </c>
      <c r="B139" s="64" t="s">
        <v>19</v>
      </c>
      <c r="C139" s="79" t="s">
        <v>182</v>
      </c>
      <c r="D139" s="79" t="s">
        <v>181</v>
      </c>
      <c r="E139" s="65" t="s">
        <v>22</v>
      </c>
      <c r="F139" s="80">
        <v>2.8</v>
      </c>
      <c r="G139" s="67">
        <v>84.08</v>
      </c>
      <c r="H139" s="81">
        <f t="shared" si="6"/>
        <v>15.010000000000005</v>
      </c>
      <c r="I139" s="68">
        <v>69.07</v>
      </c>
      <c r="J139" s="82">
        <f t="shared" si="8"/>
        <v>8111.11111111111</v>
      </c>
      <c r="K139" s="82">
        <f t="shared" si="7"/>
        <v>9873.783440310151</v>
      </c>
      <c r="L139" s="68">
        <v>681982.2222222221</v>
      </c>
      <c r="M139" s="83" t="s">
        <v>23</v>
      </c>
      <c r="N139" s="83" t="s">
        <v>24</v>
      </c>
      <c r="O139" s="77"/>
    </row>
    <row r="140" spans="1:15" s="47" customFormat="1" ht="30.75" customHeight="1">
      <c r="A140" s="63">
        <v>135</v>
      </c>
      <c r="B140" s="64" t="s">
        <v>19</v>
      </c>
      <c r="C140" s="79" t="s">
        <v>183</v>
      </c>
      <c r="D140" s="79" t="s">
        <v>181</v>
      </c>
      <c r="E140" s="65" t="s">
        <v>28</v>
      </c>
      <c r="F140" s="80">
        <v>2.8</v>
      </c>
      <c r="G140" s="67">
        <v>116.97</v>
      </c>
      <c r="H140" s="81">
        <f t="shared" si="6"/>
        <v>20.879999999999995</v>
      </c>
      <c r="I140" s="68">
        <v>96.09</v>
      </c>
      <c r="J140" s="82">
        <f t="shared" si="8"/>
        <v>9345.679012345678</v>
      </c>
      <c r="K140" s="82">
        <f t="shared" si="7"/>
        <v>11376.460340036152</v>
      </c>
      <c r="L140" s="68">
        <v>1093164.074074074</v>
      </c>
      <c r="M140" s="83" t="s">
        <v>23</v>
      </c>
      <c r="N140" s="83" t="s">
        <v>24</v>
      </c>
      <c r="O140" s="77"/>
    </row>
    <row r="141" spans="1:15" s="47" customFormat="1" ht="30.75" customHeight="1">
      <c r="A141" s="63">
        <v>136</v>
      </c>
      <c r="B141" s="64" t="s">
        <v>19</v>
      </c>
      <c r="C141" s="79" t="s">
        <v>184</v>
      </c>
      <c r="D141" s="79" t="s">
        <v>181</v>
      </c>
      <c r="E141" s="65" t="s">
        <v>30</v>
      </c>
      <c r="F141" s="80">
        <v>2.8</v>
      </c>
      <c r="G141" s="67">
        <v>96.3</v>
      </c>
      <c r="H141" s="81">
        <f t="shared" si="6"/>
        <v>17.189999999999998</v>
      </c>
      <c r="I141" s="68">
        <v>79.11</v>
      </c>
      <c r="J141" s="82">
        <f t="shared" si="8"/>
        <v>9098.765432098764</v>
      </c>
      <c r="K141" s="82">
        <f t="shared" si="7"/>
        <v>11075.85780699167</v>
      </c>
      <c r="L141" s="68">
        <v>876211.111111111</v>
      </c>
      <c r="M141" s="83" t="s">
        <v>23</v>
      </c>
      <c r="N141" s="83" t="s">
        <v>24</v>
      </c>
      <c r="O141" s="77"/>
    </row>
    <row r="142" spans="1:15" s="47" customFormat="1" ht="30.75" customHeight="1">
      <c r="A142" s="63">
        <v>137</v>
      </c>
      <c r="B142" s="64" t="s">
        <v>19</v>
      </c>
      <c r="C142" s="79" t="s">
        <v>185</v>
      </c>
      <c r="D142" s="79" t="s">
        <v>181</v>
      </c>
      <c r="E142" s="65" t="s">
        <v>30</v>
      </c>
      <c r="F142" s="80">
        <v>2.8</v>
      </c>
      <c r="G142" s="67">
        <v>96.32</v>
      </c>
      <c r="H142" s="81">
        <f t="shared" si="6"/>
        <v>17.19999999999999</v>
      </c>
      <c r="I142" s="68">
        <v>79.12</v>
      </c>
      <c r="J142" s="82">
        <f t="shared" si="8"/>
        <v>9098.765432098764</v>
      </c>
      <c r="K142" s="82">
        <f t="shared" si="7"/>
        <v>11076.757917337625</v>
      </c>
      <c r="L142" s="68">
        <v>876393.0864197529</v>
      </c>
      <c r="M142" s="83" t="s">
        <v>23</v>
      </c>
      <c r="N142" s="83" t="s">
        <v>24</v>
      </c>
      <c r="O142" s="77"/>
    </row>
    <row r="143" spans="1:15" s="47" customFormat="1" ht="30.75" customHeight="1">
      <c r="A143" s="63">
        <v>138</v>
      </c>
      <c r="B143" s="64" t="s">
        <v>19</v>
      </c>
      <c r="C143" s="79" t="s">
        <v>186</v>
      </c>
      <c r="D143" s="79" t="s">
        <v>181</v>
      </c>
      <c r="E143" s="65" t="s">
        <v>28</v>
      </c>
      <c r="F143" s="80">
        <v>2.8</v>
      </c>
      <c r="G143" s="67">
        <v>116.97</v>
      </c>
      <c r="H143" s="81">
        <f t="shared" si="6"/>
        <v>20.879999999999995</v>
      </c>
      <c r="I143" s="81">
        <v>96.09</v>
      </c>
      <c r="J143" s="82">
        <f t="shared" si="8"/>
        <v>9098.765432098766</v>
      </c>
      <c r="K143" s="82">
        <f t="shared" si="7"/>
        <v>11075.893356151448</v>
      </c>
      <c r="L143" s="68">
        <v>1064282.5925925926</v>
      </c>
      <c r="M143" s="83" t="s">
        <v>23</v>
      </c>
      <c r="N143" s="83" t="s">
        <v>24</v>
      </c>
      <c r="O143" s="77"/>
    </row>
    <row r="144" spans="1:15" s="47" customFormat="1" ht="30.75" customHeight="1">
      <c r="A144" s="63">
        <v>139</v>
      </c>
      <c r="B144" s="64" t="s">
        <v>19</v>
      </c>
      <c r="C144" s="79" t="s">
        <v>187</v>
      </c>
      <c r="D144" s="79" t="s">
        <v>188</v>
      </c>
      <c r="E144" s="65" t="s">
        <v>22</v>
      </c>
      <c r="F144" s="80">
        <v>2.8</v>
      </c>
      <c r="G144" s="67">
        <v>84.08</v>
      </c>
      <c r="H144" s="81">
        <f t="shared" si="6"/>
        <v>15.010000000000005</v>
      </c>
      <c r="I144" s="68">
        <v>69.07</v>
      </c>
      <c r="J144" s="82">
        <f t="shared" si="8"/>
        <v>8296.296296296296</v>
      </c>
      <c r="K144" s="82">
        <f t="shared" si="7"/>
        <v>10099.212285979333</v>
      </c>
      <c r="L144" s="68">
        <v>697552.5925925925</v>
      </c>
      <c r="M144" s="83" t="s">
        <v>23</v>
      </c>
      <c r="N144" s="83" t="s">
        <v>24</v>
      </c>
      <c r="O144" s="77"/>
    </row>
    <row r="145" spans="1:15" s="47" customFormat="1" ht="30.75" customHeight="1">
      <c r="A145" s="63">
        <v>140</v>
      </c>
      <c r="B145" s="64" t="s">
        <v>19</v>
      </c>
      <c r="C145" s="79" t="s">
        <v>189</v>
      </c>
      <c r="D145" s="79" t="s">
        <v>188</v>
      </c>
      <c r="E145" s="65" t="s">
        <v>22</v>
      </c>
      <c r="F145" s="80">
        <v>2.8</v>
      </c>
      <c r="G145" s="67">
        <v>84.08</v>
      </c>
      <c r="H145" s="81">
        <f t="shared" si="6"/>
        <v>15.010000000000005</v>
      </c>
      <c r="I145" s="68">
        <v>69.07</v>
      </c>
      <c r="J145" s="82">
        <f t="shared" si="8"/>
        <v>8481.481481481482</v>
      </c>
      <c r="K145" s="82">
        <f t="shared" si="7"/>
        <v>10324.641131648516</v>
      </c>
      <c r="L145" s="68">
        <v>713122.9629629629</v>
      </c>
      <c r="M145" s="83" t="s">
        <v>23</v>
      </c>
      <c r="N145" s="83" t="s">
        <v>24</v>
      </c>
      <c r="O145" s="77"/>
    </row>
    <row r="146" spans="1:15" s="47" customFormat="1" ht="30.75" customHeight="1">
      <c r="A146" s="63">
        <v>141</v>
      </c>
      <c r="B146" s="64" t="s">
        <v>19</v>
      </c>
      <c r="C146" s="79" t="s">
        <v>190</v>
      </c>
      <c r="D146" s="79" t="s">
        <v>188</v>
      </c>
      <c r="E146" s="65" t="s">
        <v>28</v>
      </c>
      <c r="F146" s="80">
        <v>2.8</v>
      </c>
      <c r="G146" s="67">
        <v>116.97</v>
      </c>
      <c r="H146" s="81">
        <f t="shared" si="6"/>
        <v>20.879999999999995</v>
      </c>
      <c r="I146" s="68">
        <v>96.09</v>
      </c>
      <c r="J146" s="82">
        <f t="shared" si="8"/>
        <v>9716.049382716048</v>
      </c>
      <c r="K146" s="82">
        <f t="shared" si="7"/>
        <v>11827.310815863213</v>
      </c>
      <c r="L146" s="68">
        <v>1136486.2962962962</v>
      </c>
      <c r="M146" s="83" t="s">
        <v>23</v>
      </c>
      <c r="N146" s="83" t="s">
        <v>24</v>
      </c>
      <c r="O146" s="77"/>
    </row>
    <row r="147" spans="1:15" s="47" customFormat="1" ht="30.75" customHeight="1">
      <c r="A147" s="63">
        <v>142</v>
      </c>
      <c r="B147" s="64" t="s">
        <v>19</v>
      </c>
      <c r="C147" s="79" t="s">
        <v>191</v>
      </c>
      <c r="D147" s="79" t="s">
        <v>188</v>
      </c>
      <c r="E147" s="65" t="s">
        <v>30</v>
      </c>
      <c r="F147" s="80">
        <v>2.8</v>
      </c>
      <c r="G147" s="67">
        <v>96.3</v>
      </c>
      <c r="H147" s="81">
        <f t="shared" si="6"/>
        <v>17.189999999999998</v>
      </c>
      <c r="I147" s="68">
        <v>79.11</v>
      </c>
      <c r="J147" s="82">
        <f t="shared" si="8"/>
        <v>9469.135802469136</v>
      </c>
      <c r="K147" s="82">
        <f t="shared" si="7"/>
        <v>11526.706835770165</v>
      </c>
      <c r="L147" s="68">
        <v>911877.7777777778</v>
      </c>
      <c r="M147" s="83" t="s">
        <v>23</v>
      </c>
      <c r="N147" s="83" t="s">
        <v>24</v>
      </c>
      <c r="O147" s="77"/>
    </row>
    <row r="148" spans="1:15" s="47" customFormat="1" ht="31.5" customHeight="1">
      <c r="A148" s="63">
        <v>143</v>
      </c>
      <c r="B148" s="64" t="s">
        <v>19</v>
      </c>
      <c r="C148" s="79" t="s">
        <v>192</v>
      </c>
      <c r="D148" s="79" t="s">
        <v>188</v>
      </c>
      <c r="E148" s="65" t="s">
        <v>30</v>
      </c>
      <c r="F148" s="80">
        <v>2.8</v>
      </c>
      <c r="G148" s="67">
        <v>96.32</v>
      </c>
      <c r="H148" s="81">
        <f t="shared" si="6"/>
        <v>17.19999999999999</v>
      </c>
      <c r="I148" s="68">
        <v>79.12</v>
      </c>
      <c r="J148" s="82">
        <f t="shared" si="8"/>
        <v>9469.135802469134</v>
      </c>
      <c r="K148" s="82">
        <f t="shared" si="7"/>
        <v>11527.643585614596</v>
      </c>
      <c r="L148" s="68">
        <v>912067.160493827</v>
      </c>
      <c r="M148" s="83" t="s">
        <v>23</v>
      </c>
      <c r="N148" s="83" t="s">
        <v>24</v>
      </c>
      <c r="O148" s="77"/>
    </row>
    <row r="149" spans="1:15" s="47" customFormat="1" ht="31.5" customHeight="1">
      <c r="A149" s="63">
        <v>144</v>
      </c>
      <c r="B149" s="64" t="s">
        <v>19</v>
      </c>
      <c r="C149" s="79" t="s">
        <v>193</v>
      </c>
      <c r="D149" s="79" t="s">
        <v>188</v>
      </c>
      <c r="E149" s="65" t="s">
        <v>28</v>
      </c>
      <c r="F149" s="80">
        <v>2.8</v>
      </c>
      <c r="G149" s="67">
        <v>116.97</v>
      </c>
      <c r="H149" s="81">
        <f t="shared" si="6"/>
        <v>20.879999999999995</v>
      </c>
      <c r="I149" s="81">
        <v>96.09</v>
      </c>
      <c r="J149" s="82">
        <f t="shared" si="8"/>
        <v>9469.135802469136</v>
      </c>
      <c r="K149" s="82">
        <f t="shared" si="7"/>
        <v>11526.743831978507</v>
      </c>
      <c r="L149" s="68">
        <v>1107604.8148148148</v>
      </c>
      <c r="M149" s="83" t="s">
        <v>23</v>
      </c>
      <c r="N149" s="83" t="s">
        <v>24</v>
      </c>
      <c r="O149" s="78"/>
    </row>
    <row r="150" spans="1:15" s="47" customFormat="1" ht="31.5" customHeight="1">
      <c r="A150" s="63">
        <v>145</v>
      </c>
      <c r="B150" s="64" t="s">
        <v>19</v>
      </c>
      <c r="C150" s="79" t="s">
        <v>194</v>
      </c>
      <c r="D150" s="79" t="s">
        <v>195</v>
      </c>
      <c r="E150" s="65" t="s">
        <v>22</v>
      </c>
      <c r="F150" s="80">
        <v>2.8</v>
      </c>
      <c r="G150" s="67">
        <v>84.08</v>
      </c>
      <c r="H150" s="81">
        <f t="shared" si="6"/>
        <v>15.010000000000005</v>
      </c>
      <c r="I150" s="68">
        <v>69.07</v>
      </c>
      <c r="J150" s="82">
        <f t="shared" si="8"/>
        <v>8259.25925925926</v>
      </c>
      <c r="K150" s="82">
        <f t="shared" si="7"/>
        <v>10054.126516845497</v>
      </c>
      <c r="L150" s="68">
        <v>694438.5185185184</v>
      </c>
      <c r="M150" s="83" t="s">
        <v>23</v>
      </c>
      <c r="N150" s="83" t="s">
        <v>24</v>
      </c>
      <c r="O150" s="76" t="s">
        <v>25</v>
      </c>
    </row>
    <row r="151" spans="1:15" s="47" customFormat="1" ht="31.5" customHeight="1">
      <c r="A151" s="63">
        <v>146</v>
      </c>
      <c r="B151" s="64" t="s">
        <v>19</v>
      </c>
      <c r="C151" s="79" t="s">
        <v>196</v>
      </c>
      <c r="D151" s="79" t="s">
        <v>195</v>
      </c>
      <c r="E151" s="65" t="s">
        <v>22</v>
      </c>
      <c r="F151" s="80">
        <v>2.8</v>
      </c>
      <c r="G151" s="67">
        <v>84.08</v>
      </c>
      <c r="H151" s="81">
        <f t="shared" si="6"/>
        <v>15.010000000000005</v>
      </c>
      <c r="I151" s="68">
        <v>69.07</v>
      </c>
      <c r="J151" s="82">
        <f t="shared" si="8"/>
        <v>8444.444444444443</v>
      </c>
      <c r="K151" s="82">
        <f t="shared" si="7"/>
        <v>10279.555362514679</v>
      </c>
      <c r="L151" s="68">
        <v>710008.8888888888</v>
      </c>
      <c r="M151" s="83" t="s">
        <v>23</v>
      </c>
      <c r="N151" s="83" t="s">
        <v>24</v>
      </c>
      <c r="O151" s="77"/>
    </row>
    <row r="152" spans="1:15" s="47" customFormat="1" ht="31.5" customHeight="1">
      <c r="A152" s="63">
        <v>147</v>
      </c>
      <c r="B152" s="64" t="s">
        <v>19</v>
      </c>
      <c r="C152" s="79" t="s">
        <v>197</v>
      </c>
      <c r="D152" s="79" t="s">
        <v>195</v>
      </c>
      <c r="E152" s="65" t="s">
        <v>28</v>
      </c>
      <c r="F152" s="80">
        <v>2.8</v>
      </c>
      <c r="G152" s="67">
        <v>116.97</v>
      </c>
      <c r="H152" s="81">
        <f t="shared" si="6"/>
        <v>20.879999999999995</v>
      </c>
      <c r="I152" s="68">
        <v>96.09</v>
      </c>
      <c r="J152" s="82">
        <f t="shared" si="8"/>
        <v>9679.012345679013</v>
      </c>
      <c r="K152" s="82">
        <f t="shared" si="7"/>
        <v>11782.225768280508</v>
      </c>
      <c r="L152" s="68">
        <v>1132154.0740740742</v>
      </c>
      <c r="M152" s="83" t="s">
        <v>23</v>
      </c>
      <c r="N152" s="83" t="s">
        <v>24</v>
      </c>
      <c r="O152" s="77"/>
    </row>
    <row r="153" spans="1:15" s="47" customFormat="1" ht="31.5" customHeight="1">
      <c r="A153" s="63">
        <v>148</v>
      </c>
      <c r="B153" s="64" t="s">
        <v>19</v>
      </c>
      <c r="C153" s="79" t="s">
        <v>198</v>
      </c>
      <c r="D153" s="79" t="s">
        <v>195</v>
      </c>
      <c r="E153" s="65" t="s">
        <v>30</v>
      </c>
      <c r="F153" s="80">
        <v>2.8</v>
      </c>
      <c r="G153" s="67">
        <v>96.3</v>
      </c>
      <c r="H153" s="81">
        <f t="shared" si="6"/>
        <v>17.189999999999998</v>
      </c>
      <c r="I153" s="68">
        <v>79.11</v>
      </c>
      <c r="J153" s="82">
        <f t="shared" si="8"/>
        <v>9432.098765432098</v>
      </c>
      <c r="K153" s="82">
        <f t="shared" si="7"/>
        <v>11481.621932892314</v>
      </c>
      <c r="L153" s="68">
        <v>908311.111111111</v>
      </c>
      <c r="M153" s="83" t="s">
        <v>23</v>
      </c>
      <c r="N153" s="83" t="s">
        <v>24</v>
      </c>
      <c r="O153" s="77"/>
    </row>
    <row r="154" spans="1:15" s="47" customFormat="1" ht="31.5" customHeight="1">
      <c r="A154" s="63">
        <v>149</v>
      </c>
      <c r="B154" s="64" t="s">
        <v>19</v>
      </c>
      <c r="C154" s="79" t="s">
        <v>199</v>
      </c>
      <c r="D154" s="79" t="s">
        <v>195</v>
      </c>
      <c r="E154" s="65" t="s">
        <v>30</v>
      </c>
      <c r="F154" s="80">
        <v>2.8</v>
      </c>
      <c r="G154" s="67">
        <v>96.32</v>
      </c>
      <c r="H154" s="81">
        <f t="shared" si="6"/>
        <v>17.19999999999999</v>
      </c>
      <c r="I154" s="68">
        <v>79.12</v>
      </c>
      <c r="J154" s="82">
        <f t="shared" si="8"/>
        <v>9432.098765432098</v>
      </c>
      <c r="K154" s="82">
        <f t="shared" si="7"/>
        <v>11482.555018786901</v>
      </c>
      <c r="L154" s="68">
        <v>908499.7530864197</v>
      </c>
      <c r="M154" s="83" t="s">
        <v>23</v>
      </c>
      <c r="N154" s="83" t="s">
        <v>24</v>
      </c>
      <c r="O154" s="77"/>
    </row>
    <row r="155" spans="1:15" s="47" customFormat="1" ht="31.5" customHeight="1">
      <c r="A155" s="63">
        <v>150</v>
      </c>
      <c r="B155" s="64" t="s">
        <v>19</v>
      </c>
      <c r="C155" s="79" t="s">
        <v>200</v>
      </c>
      <c r="D155" s="79" t="s">
        <v>195</v>
      </c>
      <c r="E155" s="65" t="s">
        <v>28</v>
      </c>
      <c r="F155" s="80">
        <v>2.8</v>
      </c>
      <c r="G155" s="67">
        <v>116.97</v>
      </c>
      <c r="H155" s="81">
        <f t="shared" si="6"/>
        <v>20.879999999999995</v>
      </c>
      <c r="I155" s="81">
        <v>96.09</v>
      </c>
      <c r="J155" s="82">
        <f t="shared" si="8"/>
        <v>9432.098765432098</v>
      </c>
      <c r="K155" s="82">
        <f t="shared" si="7"/>
        <v>11481.6587843958</v>
      </c>
      <c r="L155" s="68">
        <v>1103272.5925925926</v>
      </c>
      <c r="M155" s="83" t="s">
        <v>23</v>
      </c>
      <c r="N155" s="83" t="s">
        <v>24</v>
      </c>
      <c r="O155" s="77"/>
    </row>
    <row r="156" spans="1:15" s="47" customFormat="1" ht="31.5" customHeight="1">
      <c r="A156" s="63">
        <v>151</v>
      </c>
      <c r="B156" s="64" t="s">
        <v>19</v>
      </c>
      <c r="C156" s="79" t="s">
        <v>201</v>
      </c>
      <c r="D156" s="79" t="s">
        <v>202</v>
      </c>
      <c r="E156" s="65" t="s">
        <v>22</v>
      </c>
      <c r="F156" s="80">
        <v>2.8</v>
      </c>
      <c r="G156" s="67">
        <v>84.08</v>
      </c>
      <c r="H156" s="81">
        <f t="shared" si="6"/>
        <v>15.010000000000005</v>
      </c>
      <c r="I156" s="68">
        <v>69.07</v>
      </c>
      <c r="J156" s="82">
        <f t="shared" si="8"/>
        <v>8222.222222222223</v>
      </c>
      <c r="K156" s="82">
        <f t="shared" si="7"/>
        <v>10009.040747711662</v>
      </c>
      <c r="L156" s="68">
        <v>691324.4444444445</v>
      </c>
      <c r="M156" s="83" t="s">
        <v>23</v>
      </c>
      <c r="N156" s="83" t="s">
        <v>24</v>
      </c>
      <c r="O156" s="77"/>
    </row>
    <row r="157" spans="1:15" s="47" customFormat="1" ht="31.5" customHeight="1">
      <c r="A157" s="63">
        <v>152</v>
      </c>
      <c r="B157" s="64" t="s">
        <v>19</v>
      </c>
      <c r="C157" s="79" t="s">
        <v>203</v>
      </c>
      <c r="D157" s="79" t="s">
        <v>202</v>
      </c>
      <c r="E157" s="65" t="s">
        <v>22</v>
      </c>
      <c r="F157" s="80">
        <v>2.8</v>
      </c>
      <c r="G157" s="67">
        <v>84.08</v>
      </c>
      <c r="H157" s="81">
        <f t="shared" si="6"/>
        <v>15.010000000000005</v>
      </c>
      <c r="I157" s="68">
        <v>69.07</v>
      </c>
      <c r="J157" s="82">
        <f t="shared" si="8"/>
        <v>8407.407407407407</v>
      </c>
      <c r="K157" s="82">
        <f t="shared" si="7"/>
        <v>10234.469593380843</v>
      </c>
      <c r="L157" s="68">
        <v>706894.8148148148</v>
      </c>
      <c r="M157" s="83" t="s">
        <v>23</v>
      </c>
      <c r="N157" s="83" t="s">
        <v>24</v>
      </c>
      <c r="O157" s="77"/>
    </row>
    <row r="158" spans="1:15" s="47" customFormat="1" ht="31.5" customHeight="1">
      <c r="A158" s="63">
        <v>153</v>
      </c>
      <c r="B158" s="64" t="s">
        <v>19</v>
      </c>
      <c r="C158" s="79" t="s">
        <v>204</v>
      </c>
      <c r="D158" s="79" t="s">
        <v>202</v>
      </c>
      <c r="E158" s="65" t="s">
        <v>28</v>
      </c>
      <c r="F158" s="80">
        <v>2.8</v>
      </c>
      <c r="G158" s="67">
        <v>116.97</v>
      </c>
      <c r="H158" s="81">
        <f t="shared" si="6"/>
        <v>20.879999999999995</v>
      </c>
      <c r="I158" s="68">
        <v>96.09</v>
      </c>
      <c r="J158" s="82">
        <f t="shared" si="8"/>
        <v>9641.975308641973</v>
      </c>
      <c r="K158" s="82">
        <f t="shared" si="7"/>
        <v>11737.1407206978</v>
      </c>
      <c r="L158" s="68">
        <v>1127821.8518518517</v>
      </c>
      <c r="M158" s="83" t="s">
        <v>23</v>
      </c>
      <c r="N158" s="83" t="s">
        <v>24</v>
      </c>
      <c r="O158" s="77"/>
    </row>
    <row r="159" spans="1:15" s="47" customFormat="1" ht="31.5" customHeight="1">
      <c r="A159" s="63">
        <v>154</v>
      </c>
      <c r="B159" s="64" t="s">
        <v>19</v>
      </c>
      <c r="C159" s="79" t="s">
        <v>205</v>
      </c>
      <c r="D159" s="79" t="s">
        <v>202</v>
      </c>
      <c r="E159" s="65" t="s">
        <v>30</v>
      </c>
      <c r="F159" s="80">
        <v>2.8</v>
      </c>
      <c r="G159" s="67">
        <v>96.3</v>
      </c>
      <c r="H159" s="81">
        <f t="shared" si="6"/>
        <v>17.189999999999998</v>
      </c>
      <c r="I159" s="68">
        <v>79.11</v>
      </c>
      <c r="J159" s="82">
        <f t="shared" si="8"/>
        <v>9395.061728395061</v>
      </c>
      <c r="K159" s="82">
        <f t="shared" si="7"/>
        <v>11436.537030014466</v>
      </c>
      <c r="L159" s="68">
        <v>904744.4444444444</v>
      </c>
      <c r="M159" s="83" t="s">
        <v>23</v>
      </c>
      <c r="N159" s="83" t="s">
        <v>24</v>
      </c>
      <c r="O159" s="77"/>
    </row>
    <row r="160" spans="1:15" s="47" customFormat="1" ht="31.5" customHeight="1">
      <c r="A160" s="63">
        <v>155</v>
      </c>
      <c r="B160" s="64" t="s">
        <v>19</v>
      </c>
      <c r="C160" s="79" t="s">
        <v>206</v>
      </c>
      <c r="D160" s="79" t="s">
        <v>202</v>
      </c>
      <c r="E160" s="65" t="s">
        <v>30</v>
      </c>
      <c r="F160" s="80">
        <v>2.8</v>
      </c>
      <c r="G160" s="67">
        <v>96.32</v>
      </c>
      <c r="H160" s="81">
        <f t="shared" si="6"/>
        <v>17.19999999999999</v>
      </c>
      <c r="I160" s="68">
        <v>79.12</v>
      </c>
      <c r="J160" s="82">
        <f t="shared" si="8"/>
        <v>9395.061728395061</v>
      </c>
      <c r="K160" s="82">
        <f t="shared" si="7"/>
        <v>11437.466451959204</v>
      </c>
      <c r="L160" s="68">
        <v>904932.3456790122</v>
      </c>
      <c r="M160" s="83" t="s">
        <v>23</v>
      </c>
      <c r="N160" s="83" t="s">
        <v>24</v>
      </c>
      <c r="O160" s="77"/>
    </row>
    <row r="161" spans="1:15" s="47" customFormat="1" ht="31.5" customHeight="1">
      <c r="A161" s="63">
        <v>156</v>
      </c>
      <c r="B161" s="64" t="s">
        <v>19</v>
      </c>
      <c r="C161" s="79" t="s">
        <v>207</v>
      </c>
      <c r="D161" s="79" t="s">
        <v>202</v>
      </c>
      <c r="E161" s="65" t="s">
        <v>28</v>
      </c>
      <c r="F161" s="80">
        <v>2.8</v>
      </c>
      <c r="G161" s="67">
        <v>116.97</v>
      </c>
      <c r="H161" s="81">
        <f t="shared" si="6"/>
        <v>20.879999999999995</v>
      </c>
      <c r="I161" s="81">
        <v>96.09</v>
      </c>
      <c r="J161" s="82">
        <f t="shared" si="8"/>
        <v>9395.061728395061</v>
      </c>
      <c r="K161" s="82">
        <f t="shared" si="7"/>
        <v>11436.573736813096</v>
      </c>
      <c r="L161" s="68">
        <v>1098940.3703703703</v>
      </c>
      <c r="M161" s="83" t="s">
        <v>23</v>
      </c>
      <c r="N161" s="83" t="s">
        <v>24</v>
      </c>
      <c r="O161" s="78"/>
    </row>
    <row r="162" spans="1:15" s="47" customFormat="1" ht="30.75" customHeight="1">
      <c r="A162" s="63">
        <v>157</v>
      </c>
      <c r="B162" s="64" t="s">
        <v>19</v>
      </c>
      <c r="C162" s="79" t="s">
        <v>208</v>
      </c>
      <c r="D162" s="79" t="s">
        <v>209</v>
      </c>
      <c r="E162" s="65" t="s">
        <v>22</v>
      </c>
      <c r="F162" s="80">
        <v>2.8</v>
      </c>
      <c r="G162" s="67">
        <v>84.08</v>
      </c>
      <c r="H162" s="81">
        <f t="shared" si="6"/>
        <v>15.010000000000005</v>
      </c>
      <c r="I162" s="68">
        <v>69.07</v>
      </c>
      <c r="J162" s="82">
        <f t="shared" si="8"/>
        <v>8185.185185185185</v>
      </c>
      <c r="K162" s="82">
        <f t="shared" si="7"/>
        <v>9963.954978577825</v>
      </c>
      <c r="L162" s="68">
        <v>688210.3703703703</v>
      </c>
      <c r="M162" s="83" t="s">
        <v>23</v>
      </c>
      <c r="N162" s="83" t="s">
        <v>24</v>
      </c>
      <c r="O162" s="76" t="s">
        <v>25</v>
      </c>
    </row>
    <row r="163" spans="1:15" s="47" customFormat="1" ht="30.75" customHeight="1">
      <c r="A163" s="63">
        <v>158</v>
      </c>
      <c r="B163" s="64" t="s">
        <v>19</v>
      </c>
      <c r="C163" s="79" t="s">
        <v>210</v>
      </c>
      <c r="D163" s="79" t="s">
        <v>209</v>
      </c>
      <c r="E163" s="65" t="s">
        <v>22</v>
      </c>
      <c r="F163" s="80">
        <v>2.8</v>
      </c>
      <c r="G163" s="67">
        <v>84.08</v>
      </c>
      <c r="H163" s="81">
        <f t="shared" si="6"/>
        <v>15.010000000000005</v>
      </c>
      <c r="I163" s="68">
        <v>69.07</v>
      </c>
      <c r="J163" s="82">
        <f t="shared" si="8"/>
        <v>8370.37037037037</v>
      </c>
      <c r="K163" s="82">
        <f t="shared" si="7"/>
        <v>10189.383824247006</v>
      </c>
      <c r="L163" s="68">
        <v>703780.7407407407</v>
      </c>
      <c r="M163" s="83" t="s">
        <v>23</v>
      </c>
      <c r="N163" s="83" t="s">
        <v>24</v>
      </c>
      <c r="O163" s="77"/>
    </row>
    <row r="164" spans="1:15" s="47" customFormat="1" ht="30.75" customHeight="1">
      <c r="A164" s="63">
        <v>159</v>
      </c>
      <c r="B164" s="64" t="s">
        <v>19</v>
      </c>
      <c r="C164" s="79" t="s">
        <v>211</v>
      </c>
      <c r="D164" s="79" t="s">
        <v>209</v>
      </c>
      <c r="E164" s="65" t="s">
        <v>28</v>
      </c>
      <c r="F164" s="80">
        <v>2.8</v>
      </c>
      <c r="G164" s="67">
        <v>116.97</v>
      </c>
      <c r="H164" s="81">
        <f t="shared" si="6"/>
        <v>20.879999999999995</v>
      </c>
      <c r="I164" s="68">
        <v>96.09</v>
      </c>
      <c r="J164" s="82">
        <f t="shared" si="8"/>
        <v>9604.938271604937</v>
      </c>
      <c r="K164" s="82">
        <f t="shared" si="7"/>
        <v>11692.055673115094</v>
      </c>
      <c r="L164" s="68">
        <v>1123489.6296296294</v>
      </c>
      <c r="M164" s="83" t="s">
        <v>23</v>
      </c>
      <c r="N164" s="83" t="s">
        <v>24</v>
      </c>
      <c r="O164" s="77"/>
    </row>
    <row r="165" spans="1:15" s="47" customFormat="1" ht="30.75" customHeight="1">
      <c r="A165" s="63">
        <v>160</v>
      </c>
      <c r="B165" s="64" t="s">
        <v>19</v>
      </c>
      <c r="C165" s="79" t="s">
        <v>212</v>
      </c>
      <c r="D165" s="79" t="s">
        <v>209</v>
      </c>
      <c r="E165" s="65" t="s">
        <v>30</v>
      </c>
      <c r="F165" s="80">
        <v>2.8</v>
      </c>
      <c r="G165" s="67">
        <v>96.3</v>
      </c>
      <c r="H165" s="81">
        <f t="shared" si="6"/>
        <v>17.189999999999998</v>
      </c>
      <c r="I165" s="68">
        <v>79.11</v>
      </c>
      <c r="J165" s="82">
        <f t="shared" si="8"/>
        <v>9358.024691358025</v>
      </c>
      <c r="K165" s="82">
        <f t="shared" si="7"/>
        <v>11391.452127136617</v>
      </c>
      <c r="L165" s="68">
        <v>901177.7777777778</v>
      </c>
      <c r="M165" s="83" t="s">
        <v>23</v>
      </c>
      <c r="N165" s="83" t="s">
        <v>24</v>
      </c>
      <c r="O165" s="77"/>
    </row>
    <row r="166" spans="1:15" s="47" customFormat="1" ht="30.75" customHeight="1">
      <c r="A166" s="63">
        <v>161</v>
      </c>
      <c r="B166" s="64" t="s">
        <v>19</v>
      </c>
      <c r="C166" s="79" t="s">
        <v>213</v>
      </c>
      <c r="D166" s="79" t="s">
        <v>209</v>
      </c>
      <c r="E166" s="65" t="s">
        <v>30</v>
      </c>
      <c r="F166" s="80">
        <v>2.8</v>
      </c>
      <c r="G166" s="67">
        <v>96.32</v>
      </c>
      <c r="H166" s="81">
        <f t="shared" si="6"/>
        <v>17.19999999999999</v>
      </c>
      <c r="I166" s="68">
        <v>79.12</v>
      </c>
      <c r="J166" s="82">
        <f t="shared" si="8"/>
        <v>9358.024691358025</v>
      </c>
      <c r="K166" s="82">
        <f t="shared" si="7"/>
        <v>11392.377885131506</v>
      </c>
      <c r="L166" s="68">
        <v>901364.9382716048</v>
      </c>
      <c r="M166" s="83" t="s">
        <v>23</v>
      </c>
      <c r="N166" s="83" t="s">
        <v>24</v>
      </c>
      <c r="O166" s="77"/>
    </row>
    <row r="167" spans="1:15" s="47" customFormat="1" ht="30.75" customHeight="1">
      <c r="A167" s="63">
        <v>162</v>
      </c>
      <c r="B167" s="64" t="s">
        <v>19</v>
      </c>
      <c r="C167" s="79" t="s">
        <v>214</v>
      </c>
      <c r="D167" s="79" t="s">
        <v>209</v>
      </c>
      <c r="E167" s="65" t="s">
        <v>28</v>
      </c>
      <c r="F167" s="80">
        <v>2.8</v>
      </c>
      <c r="G167" s="67">
        <v>116.97</v>
      </c>
      <c r="H167" s="81">
        <f t="shared" si="6"/>
        <v>20.879999999999995</v>
      </c>
      <c r="I167" s="81">
        <v>96.09</v>
      </c>
      <c r="J167" s="82">
        <f t="shared" si="8"/>
        <v>9358.024691358025</v>
      </c>
      <c r="K167" s="82">
        <f t="shared" si="7"/>
        <v>11391.48868923039</v>
      </c>
      <c r="L167" s="68">
        <v>1094608.148148148</v>
      </c>
      <c r="M167" s="83" t="s">
        <v>23</v>
      </c>
      <c r="N167" s="83" t="s">
        <v>24</v>
      </c>
      <c r="O167" s="77"/>
    </row>
    <row r="168" spans="1:15" s="47" customFormat="1" ht="30.75" customHeight="1">
      <c r="A168" s="63">
        <v>163</v>
      </c>
      <c r="B168" s="64" t="s">
        <v>19</v>
      </c>
      <c r="C168" s="79" t="s">
        <v>215</v>
      </c>
      <c r="D168" s="79" t="s">
        <v>216</v>
      </c>
      <c r="E168" s="65" t="s">
        <v>22</v>
      </c>
      <c r="F168" s="80">
        <v>2.8</v>
      </c>
      <c r="G168" s="67">
        <v>84.08</v>
      </c>
      <c r="H168" s="81">
        <f t="shared" si="6"/>
        <v>15.010000000000005</v>
      </c>
      <c r="I168" s="68">
        <v>69.07</v>
      </c>
      <c r="J168" s="82">
        <f t="shared" si="8"/>
        <v>8148.148148148148</v>
      </c>
      <c r="K168" s="82">
        <f t="shared" si="7"/>
        <v>9918.86920944399</v>
      </c>
      <c r="L168" s="68">
        <v>685096.2962962963</v>
      </c>
      <c r="M168" s="83" t="s">
        <v>23</v>
      </c>
      <c r="N168" s="83" t="s">
        <v>24</v>
      </c>
      <c r="O168" s="77"/>
    </row>
    <row r="169" spans="1:15" s="47" customFormat="1" ht="30.75" customHeight="1">
      <c r="A169" s="63">
        <v>164</v>
      </c>
      <c r="B169" s="64" t="s">
        <v>19</v>
      </c>
      <c r="C169" s="79" t="s">
        <v>217</v>
      </c>
      <c r="D169" s="79" t="s">
        <v>216</v>
      </c>
      <c r="E169" s="65" t="s">
        <v>22</v>
      </c>
      <c r="F169" s="80">
        <v>2.8</v>
      </c>
      <c r="G169" s="67">
        <v>84.08</v>
      </c>
      <c r="H169" s="81">
        <f t="shared" si="6"/>
        <v>15.010000000000005</v>
      </c>
      <c r="I169" s="68">
        <v>69.07</v>
      </c>
      <c r="J169" s="82">
        <f t="shared" si="8"/>
        <v>8333.333333333334</v>
      </c>
      <c r="K169" s="82">
        <f t="shared" si="7"/>
        <v>10144.298055113171</v>
      </c>
      <c r="L169" s="68">
        <v>700666.6666666666</v>
      </c>
      <c r="M169" s="83" t="s">
        <v>23</v>
      </c>
      <c r="N169" s="83" t="s">
        <v>24</v>
      </c>
      <c r="O169" s="77"/>
    </row>
    <row r="170" spans="1:15" s="47" customFormat="1" ht="30.75" customHeight="1">
      <c r="A170" s="63">
        <v>165</v>
      </c>
      <c r="B170" s="64" t="s">
        <v>19</v>
      </c>
      <c r="C170" s="79" t="s">
        <v>218</v>
      </c>
      <c r="D170" s="79" t="s">
        <v>216</v>
      </c>
      <c r="E170" s="65" t="s">
        <v>28</v>
      </c>
      <c r="F170" s="80">
        <v>2.8</v>
      </c>
      <c r="G170" s="67">
        <v>116.97</v>
      </c>
      <c r="H170" s="81">
        <f t="shared" si="6"/>
        <v>20.879999999999995</v>
      </c>
      <c r="I170" s="68">
        <v>96.09</v>
      </c>
      <c r="J170" s="82">
        <f t="shared" si="8"/>
        <v>9567.901234567902</v>
      </c>
      <c r="K170" s="82">
        <f t="shared" si="7"/>
        <v>11646.97062553239</v>
      </c>
      <c r="L170" s="68">
        <v>1119157.4074074074</v>
      </c>
      <c r="M170" s="83" t="s">
        <v>23</v>
      </c>
      <c r="N170" s="83" t="s">
        <v>24</v>
      </c>
      <c r="O170" s="77"/>
    </row>
    <row r="171" spans="1:15" s="47" customFormat="1" ht="30.75" customHeight="1">
      <c r="A171" s="63">
        <v>166</v>
      </c>
      <c r="B171" s="64" t="s">
        <v>19</v>
      </c>
      <c r="C171" s="79" t="s">
        <v>219</v>
      </c>
      <c r="D171" s="79" t="s">
        <v>216</v>
      </c>
      <c r="E171" s="65" t="s">
        <v>30</v>
      </c>
      <c r="F171" s="80">
        <v>2.8</v>
      </c>
      <c r="G171" s="67">
        <v>96.3</v>
      </c>
      <c r="H171" s="81">
        <f t="shared" si="6"/>
        <v>17.189999999999998</v>
      </c>
      <c r="I171" s="68">
        <v>79.11</v>
      </c>
      <c r="J171" s="82">
        <f t="shared" si="8"/>
        <v>9320.987654320987</v>
      </c>
      <c r="K171" s="82">
        <f t="shared" si="7"/>
        <v>11346.367224258767</v>
      </c>
      <c r="L171" s="68">
        <v>897611.111111111</v>
      </c>
      <c r="M171" s="83" t="s">
        <v>23</v>
      </c>
      <c r="N171" s="83" t="s">
        <v>24</v>
      </c>
      <c r="O171" s="77"/>
    </row>
    <row r="172" spans="1:15" s="47" customFormat="1" ht="30.75" customHeight="1">
      <c r="A172" s="63">
        <v>167</v>
      </c>
      <c r="B172" s="64" t="s">
        <v>19</v>
      </c>
      <c r="C172" s="79" t="s">
        <v>220</v>
      </c>
      <c r="D172" s="79" t="s">
        <v>216</v>
      </c>
      <c r="E172" s="65" t="s">
        <v>30</v>
      </c>
      <c r="F172" s="80">
        <v>2.8</v>
      </c>
      <c r="G172" s="67">
        <v>96.32</v>
      </c>
      <c r="H172" s="81">
        <f t="shared" si="6"/>
        <v>17.19999999999999</v>
      </c>
      <c r="I172" s="68">
        <v>79.12</v>
      </c>
      <c r="J172" s="82">
        <f t="shared" si="8"/>
        <v>9320.987654320988</v>
      </c>
      <c r="K172" s="82">
        <f t="shared" si="7"/>
        <v>11347.28931830381</v>
      </c>
      <c r="L172" s="68">
        <v>897797.5308641975</v>
      </c>
      <c r="M172" s="83" t="s">
        <v>23</v>
      </c>
      <c r="N172" s="83" t="s">
        <v>24</v>
      </c>
      <c r="O172" s="77"/>
    </row>
    <row r="173" spans="1:15" s="47" customFormat="1" ht="30.75" customHeight="1">
      <c r="A173" s="63">
        <v>168</v>
      </c>
      <c r="B173" s="64" t="s">
        <v>19</v>
      </c>
      <c r="C173" s="79" t="s">
        <v>221</v>
      </c>
      <c r="D173" s="79" t="s">
        <v>216</v>
      </c>
      <c r="E173" s="65" t="s">
        <v>28</v>
      </c>
      <c r="F173" s="80">
        <v>2.8</v>
      </c>
      <c r="G173" s="67">
        <v>116.97</v>
      </c>
      <c r="H173" s="81">
        <f aca="true" t="shared" si="9" ref="H173:H236">G173-I173</f>
        <v>20.879999999999995</v>
      </c>
      <c r="I173" s="81">
        <v>96.09</v>
      </c>
      <c r="J173" s="82">
        <f t="shared" si="8"/>
        <v>9320.987654320987</v>
      </c>
      <c r="K173" s="82">
        <f aca="true" t="shared" si="10" ref="K173:K209">L173/I173</f>
        <v>11346.403641647683</v>
      </c>
      <c r="L173" s="68">
        <v>1090275.9259259258</v>
      </c>
      <c r="M173" s="83" t="s">
        <v>23</v>
      </c>
      <c r="N173" s="83" t="s">
        <v>24</v>
      </c>
      <c r="O173" s="78"/>
    </row>
    <row r="174" spans="1:15" s="47" customFormat="1" ht="30.75" customHeight="1">
      <c r="A174" s="63">
        <v>169</v>
      </c>
      <c r="B174" s="64" t="s">
        <v>19</v>
      </c>
      <c r="C174" s="79" t="s">
        <v>222</v>
      </c>
      <c r="D174" s="79" t="s">
        <v>223</v>
      </c>
      <c r="E174" s="65" t="s">
        <v>22</v>
      </c>
      <c r="F174" s="80">
        <v>2.8</v>
      </c>
      <c r="G174" s="67">
        <v>84.08</v>
      </c>
      <c r="H174" s="81">
        <f t="shared" si="9"/>
        <v>15.010000000000005</v>
      </c>
      <c r="I174" s="68">
        <v>69.07</v>
      </c>
      <c r="J174" s="82">
        <f aca="true" t="shared" si="11" ref="J174:J209">L174/G174</f>
        <v>8111.11111111111</v>
      </c>
      <c r="K174" s="82">
        <f t="shared" si="10"/>
        <v>9873.783440310151</v>
      </c>
      <c r="L174" s="68">
        <v>681982.2222222221</v>
      </c>
      <c r="M174" s="83" t="s">
        <v>23</v>
      </c>
      <c r="N174" s="83" t="s">
        <v>24</v>
      </c>
      <c r="O174" s="76" t="s">
        <v>25</v>
      </c>
    </row>
    <row r="175" spans="1:15" s="47" customFormat="1" ht="30.75" customHeight="1">
      <c r="A175" s="63">
        <v>170</v>
      </c>
      <c r="B175" s="64" t="s">
        <v>19</v>
      </c>
      <c r="C175" s="79" t="s">
        <v>224</v>
      </c>
      <c r="D175" s="79" t="s">
        <v>223</v>
      </c>
      <c r="E175" s="65" t="s">
        <v>22</v>
      </c>
      <c r="F175" s="80">
        <v>2.8</v>
      </c>
      <c r="G175" s="67">
        <v>84.08</v>
      </c>
      <c r="H175" s="81">
        <f t="shared" si="9"/>
        <v>15.010000000000005</v>
      </c>
      <c r="I175" s="68">
        <v>69.07</v>
      </c>
      <c r="J175" s="82">
        <f t="shared" si="11"/>
        <v>8296.296296296296</v>
      </c>
      <c r="K175" s="82">
        <f t="shared" si="10"/>
        <v>10099.212285979333</v>
      </c>
      <c r="L175" s="68">
        <v>697552.5925925925</v>
      </c>
      <c r="M175" s="83" t="s">
        <v>23</v>
      </c>
      <c r="N175" s="83" t="s">
        <v>24</v>
      </c>
      <c r="O175" s="77"/>
    </row>
    <row r="176" spans="1:15" s="47" customFormat="1" ht="30.75" customHeight="1">
      <c r="A176" s="63">
        <v>171</v>
      </c>
      <c r="B176" s="64" t="s">
        <v>19</v>
      </c>
      <c r="C176" s="79" t="s">
        <v>225</v>
      </c>
      <c r="D176" s="79" t="s">
        <v>223</v>
      </c>
      <c r="E176" s="65" t="s">
        <v>28</v>
      </c>
      <c r="F176" s="80">
        <v>2.8</v>
      </c>
      <c r="G176" s="67">
        <v>116.97</v>
      </c>
      <c r="H176" s="81">
        <f t="shared" si="9"/>
        <v>20.879999999999995</v>
      </c>
      <c r="I176" s="68">
        <v>96.09</v>
      </c>
      <c r="J176" s="82">
        <f t="shared" si="11"/>
        <v>9530.864197530864</v>
      </c>
      <c r="K176" s="82">
        <f t="shared" si="10"/>
        <v>11601.885577949684</v>
      </c>
      <c r="L176" s="68">
        <v>1114825.1851851852</v>
      </c>
      <c r="M176" s="83" t="s">
        <v>23</v>
      </c>
      <c r="N176" s="83" t="s">
        <v>24</v>
      </c>
      <c r="O176" s="77"/>
    </row>
    <row r="177" spans="1:15" s="47" customFormat="1" ht="30.75" customHeight="1">
      <c r="A177" s="63">
        <v>172</v>
      </c>
      <c r="B177" s="64" t="s">
        <v>19</v>
      </c>
      <c r="C177" s="79" t="s">
        <v>226</v>
      </c>
      <c r="D177" s="79" t="s">
        <v>223</v>
      </c>
      <c r="E177" s="65" t="s">
        <v>30</v>
      </c>
      <c r="F177" s="80">
        <v>2.8</v>
      </c>
      <c r="G177" s="67">
        <v>96.3</v>
      </c>
      <c r="H177" s="81">
        <f t="shared" si="9"/>
        <v>17.189999999999998</v>
      </c>
      <c r="I177" s="68">
        <v>79.11</v>
      </c>
      <c r="J177" s="82">
        <f t="shared" si="11"/>
        <v>9283.95061728395</v>
      </c>
      <c r="K177" s="82">
        <f t="shared" si="10"/>
        <v>11301.282321380917</v>
      </c>
      <c r="L177" s="68">
        <v>894044.4444444444</v>
      </c>
      <c r="M177" s="83" t="s">
        <v>23</v>
      </c>
      <c r="N177" s="83" t="s">
        <v>24</v>
      </c>
      <c r="O177" s="77"/>
    </row>
    <row r="178" spans="1:15" s="47" customFormat="1" ht="30.75" customHeight="1">
      <c r="A178" s="63">
        <v>173</v>
      </c>
      <c r="B178" s="64" t="s">
        <v>19</v>
      </c>
      <c r="C178" s="79" t="s">
        <v>227</v>
      </c>
      <c r="D178" s="79" t="s">
        <v>223</v>
      </c>
      <c r="E178" s="65" t="s">
        <v>30</v>
      </c>
      <c r="F178" s="80">
        <v>2.8</v>
      </c>
      <c r="G178" s="67">
        <v>96.32</v>
      </c>
      <c r="H178" s="81">
        <f t="shared" si="9"/>
        <v>17.19999999999999</v>
      </c>
      <c r="I178" s="68">
        <v>79.12</v>
      </c>
      <c r="J178" s="82">
        <f t="shared" si="11"/>
        <v>9283.95061728395</v>
      </c>
      <c r="K178" s="82">
        <f t="shared" si="10"/>
        <v>11302.200751476112</v>
      </c>
      <c r="L178" s="68">
        <v>894230.12345679</v>
      </c>
      <c r="M178" s="83" t="s">
        <v>23</v>
      </c>
      <c r="N178" s="83" t="s">
        <v>24</v>
      </c>
      <c r="O178" s="77"/>
    </row>
    <row r="179" spans="1:15" s="47" customFormat="1" ht="30.75" customHeight="1">
      <c r="A179" s="63">
        <v>174</v>
      </c>
      <c r="B179" s="64" t="s">
        <v>19</v>
      </c>
      <c r="C179" s="79" t="s">
        <v>228</v>
      </c>
      <c r="D179" s="79" t="s">
        <v>223</v>
      </c>
      <c r="E179" s="65" t="s">
        <v>28</v>
      </c>
      <c r="F179" s="80">
        <v>2.8</v>
      </c>
      <c r="G179" s="67">
        <v>116.97</v>
      </c>
      <c r="H179" s="81">
        <f t="shared" si="9"/>
        <v>20.879999999999995</v>
      </c>
      <c r="I179" s="81">
        <v>96.09</v>
      </c>
      <c r="J179" s="82">
        <f t="shared" si="11"/>
        <v>9283.95061728395</v>
      </c>
      <c r="K179" s="82">
        <f t="shared" si="10"/>
        <v>11301.318594064976</v>
      </c>
      <c r="L179" s="68">
        <v>1085943.7037037036</v>
      </c>
      <c r="M179" s="83" t="s">
        <v>23</v>
      </c>
      <c r="N179" s="83" t="s">
        <v>24</v>
      </c>
      <c r="O179" s="77"/>
    </row>
    <row r="180" spans="1:15" s="47" customFormat="1" ht="30.75" customHeight="1">
      <c r="A180" s="63">
        <v>175</v>
      </c>
      <c r="B180" s="64" t="s">
        <v>19</v>
      </c>
      <c r="C180" s="79" t="s">
        <v>229</v>
      </c>
      <c r="D180" s="79" t="s">
        <v>230</v>
      </c>
      <c r="E180" s="65" t="s">
        <v>22</v>
      </c>
      <c r="F180" s="80">
        <v>2.8</v>
      </c>
      <c r="G180" s="67">
        <v>84.08</v>
      </c>
      <c r="H180" s="81">
        <f t="shared" si="9"/>
        <v>15.010000000000005</v>
      </c>
      <c r="I180" s="68">
        <v>69.07</v>
      </c>
      <c r="J180" s="82">
        <f t="shared" si="11"/>
        <v>8074.074074074074</v>
      </c>
      <c r="K180" s="82">
        <f t="shared" si="10"/>
        <v>9828.697671176316</v>
      </c>
      <c r="L180" s="68">
        <v>678868.1481481481</v>
      </c>
      <c r="M180" s="83" t="s">
        <v>23</v>
      </c>
      <c r="N180" s="83" t="s">
        <v>24</v>
      </c>
      <c r="O180" s="77"/>
    </row>
    <row r="181" spans="1:15" s="47" customFormat="1" ht="30.75" customHeight="1">
      <c r="A181" s="63">
        <v>176</v>
      </c>
      <c r="B181" s="64" t="s">
        <v>19</v>
      </c>
      <c r="C181" s="79" t="s">
        <v>231</v>
      </c>
      <c r="D181" s="79" t="s">
        <v>230</v>
      </c>
      <c r="E181" s="65" t="s">
        <v>22</v>
      </c>
      <c r="F181" s="80">
        <v>2.8</v>
      </c>
      <c r="G181" s="67">
        <v>84.08</v>
      </c>
      <c r="H181" s="81">
        <f t="shared" si="9"/>
        <v>15.010000000000005</v>
      </c>
      <c r="I181" s="68">
        <v>69.07</v>
      </c>
      <c r="J181" s="82">
        <f t="shared" si="11"/>
        <v>8259.25925925926</v>
      </c>
      <c r="K181" s="82">
        <f t="shared" si="10"/>
        <v>10054.126516845497</v>
      </c>
      <c r="L181" s="68">
        <v>694438.5185185184</v>
      </c>
      <c r="M181" s="83" t="s">
        <v>23</v>
      </c>
      <c r="N181" s="83" t="s">
        <v>24</v>
      </c>
      <c r="O181" s="77"/>
    </row>
    <row r="182" spans="1:15" s="47" customFormat="1" ht="30.75" customHeight="1">
      <c r="A182" s="63">
        <v>177</v>
      </c>
      <c r="B182" s="64" t="s">
        <v>19</v>
      </c>
      <c r="C182" s="79" t="s">
        <v>232</v>
      </c>
      <c r="D182" s="79" t="s">
        <v>230</v>
      </c>
      <c r="E182" s="65" t="s">
        <v>28</v>
      </c>
      <c r="F182" s="80">
        <v>2.8</v>
      </c>
      <c r="G182" s="67">
        <v>116.97</v>
      </c>
      <c r="H182" s="81">
        <f t="shared" si="9"/>
        <v>20.879999999999995</v>
      </c>
      <c r="I182" s="68">
        <v>96.09</v>
      </c>
      <c r="J182" s="82">
        <f t="shared" si="11"/>
        <v>9493.827160493827</v>
      </c>
      <c r="K182" s="82">
        <f t="shared" si="10"/>
        <v>11556.800530366978</v>
      </c>
      <c r="L182" s="68">
        <v>1110492.962962963</v>
      </c>
      <c r="M182" s="83" t="s">
        <v>23</v>
      </c>
      <c r="N182" s="83" t="s">
        <v>24</v>
      </c>
      <c r="O182" s="77"/>
    </row>
    <row r="183" spans="1:15" s="47" customFormat="1" ht="30.75" customHeight="1">
      <c r="A183" s="63">
        <v>178</v>
      </c>
      <c r="B183" s="64" t="s">
        <v>19</v>
      </c>
      <c r="C183" s="79" t="s">
        <v>233</v>
      </c>
      <c r="D183" s="79" t="s">
        <v>230</v>
      </c>
      <c r="E183" s="65" t="s">
        <v>30</v>
      </c>
      <c r="F183" s="80">
        <v>2.8</v>
      </c>
      <c r="G183" s="67">
        <v>96.3</v>
      </c>
      <c r="H183" s="81">
        <f t="shared" si="9"/>
        <v>17.189999999999998</v>
      </c>
      <c r="I183" s="68">
        <v>79.11</v>
      </c>
      <c r="J183" s="82">
        <f t="shared" si="11"/>
        <v>9246.913580246914</v>
      </c>
      <c r="K183" s="82">
        <f t="shared" si="10"/>
        <v>11256.197418503069</v>
      </c>
      <c r="L183" s="68">
        <v>890477.7777777778</v>
      </c>
      <c r="M183" s="83" t="s">
        <v>23</v>
      </c>
      <c r="N183" s="83" t="s">
        <v>24</v>
      </c>
      <c r="O183" s="77"/>
    </row>
    <row r="184" spans="1:15" s="47" customFormat="1" ht="30.75" customHeight="1">
      <c r="A184" s="63">
        <v>179</v>
      </c>
      <c r="B184" s="64" t="s">
        <v>19</v>
      </c>
      <c r="C184" s="79" t="s">
        <v>234</v>
      </c>
      <c r="D184" s="79" t="s">
        <v>230</v>
      </c>
      <c r="E184" s="65" t="s">
        <v>30</v>
      </c>
      <c r="F184" s="80">
        <v>2.8</v>
      </c>
      <c r="G184" s="67">
        <v>96.32</v>
      </c>
      <c r="H184" s="81">
        <f t="shared" si="9"/>
        <v>17.19999999999999</v>
      </c>
      <c r="I184" s="68">
        <v>79.12</v>
      </c>
      <c r="J184" s="82">
        <f t="shared" si="11"/>
        <v>9246.913580246914</v>
      </c>
      <c r="K184" s="82">
        <f t="shared" si="10"/>
        <v>11257.112184648415</v>
      </c>
      <c r="L184" s="68">
        <v>890662.7160493826</v>
      </c>
      <c r="M184" s="83" t="s">
        <v>23</v>
      </c>
      <c r="N184" s="83" t="s">
        <v>24</v>
      </c>
      <c r="O184" s="77"/>
    </row>
    <row r="185" spans="1:15" s="47" customFormat="1" ht="30.75" customHeight="1">
      <c r="A185" s="63">
        <v>180</v>
      </c>
      <c r="B185" s="64" t="s">
        <v>19</v>
      </c>
      <c r="C185" s="79" t="s">
        <v>235</v>
      </c>
      <c r="D185" s="79" t="s">
        <v>230</v>
      </c>
      <c r="E185" s="65" t="s">
        <v>28</v>
      </c>
      <c r="F185" s="80">
        <v>2.8</v>
      </c>
      <c r="G185" s="67">
        <v>116.97</v>
      </c>
      <c r="H185" s="81">
        <f t="shared" si="9"/>
        <v>20.879999999999995</v>
      </c>
      <c r="I185" s="81">
        <v>96.09</v>
      </c>
      <c r="J185" s="82">
        <f t="shared" si="11"/>
        <v>9246.913580246914</v>
      </c>
      <c r="K185" s="82">
        <f t="shared" si="10"/>
        <v>11256.233546482272</v>
      </c>
      <c r="L185" s="68">
        <v>1081611.4814814816</v>
      </c>
      <c r="M185" s="83" t="s">
        <v>23</v>
      </c>
      <c r="N185" s="83" t="s">
        <v>24</v>
      </c>
      <c r="O185" s="78"/>
    </row>
    <row r="186" spans="1:15" s="47" customFormat="1" ht="30.75" customHeight="1">
      <c r="A186" s="63">
        <v>181</v>
      </c>
      <c r="B186" s="64" t="s">
        <v>19</v>
      </c>
      <c r="C186" s="79" t="s">
        <v>236</v>
      </c>
      <c r="D186" s="79" t="s">
        <v>237</v>
      </c>
      <c r="E186" s="65" t="s">
        <v>22</v>
      </c>
      <c r="F186" s="80">
        <v>2.8</v>
      </c>
      <c r="G186" s="67">
        <v>84.08</v>
      </c>
      <c r="H186" s="81">
        <f t="shared" si="9"/>
        <v>15.010000000000005</v>
      </c>
      <c r="I186" s="68">
        <v>69.07</v>
      </c>
      <c r="J186" s="82">
        <f t="shared" si="11"/>
        <v>8037.0370370370365</v>
      </c>
      <c r="K186" s="82">
        <f t="shared" si="10"/>
        <v>9783.61190204248</v>
      </c>
      <c r="L186" s="68">
        <v>675754.074074074</v>
      </c>
      <c r="M186" s="83" t="s">
        <v>23</v>
      </c>
      <c r="N186" s="83" t="s">
        <v>24</v>
      </c>
      <c r="O186" s="76" t="s">
        <v>25</v>
      </c>
    </row>
    <row r="187" spans="1:15" s="47" customFormat="1" ht="30.75" customHeight="1">
      <c r="A187" s="63">
        <v>182</v>
      </c>
      <c r="B187" s="64" t="s">
        <v>19</v>
      </c>
      <c r="C187" s="79" t="s">
        <v>238</v>
      </c>
      <c r="D187" s="79" t="s">
        <v>237</v>
      </c>
      <c r="E187" s="65" t="s">
        <v>22</v>
      </c>
      <c r="F187" s="80">
        <v>2.8</v>
      </c>
      <c r="G187" s="67">
        <v>84.08</v>
      </c>
      <c r="H187" s="81">
        <f t="shared" si="9"/>
        <v>15.010000000000005</v>
      </c>
      <c r="I187" s="68">
        <v>69.07</v>
      </c>
      <c r="J187" s="82">
        <f t="shared" si="11"/>
        <v>8222.222222222223</v>
      </c>
      <c r="K187" s="82">
        <f t="shared" si="10"/>
        <v>10009.040747711662</v>
      </c>
      <c r="L187" s="68">
        <v>691324.4444444445</v>
      </c>
      <c r="M187" s="83" t="s">
        <v>23</v>
      </c>
      <c r="N187" s="83" t="s">
        <v>24</v>
      </c>
      <c r="O187" s="77"/>
    </row>
    <row r="188" spans="1:15" s="47" customFormat="1" ht="30.75" customHeight="1">
      <c r="A188" s="63">
        <v>183</v>
      </c>
      <c r="B188" s="64" t="s">
        <v>19</v>
      </c>
      <c r="C188" s="79" t="s">
        <v>239</v>
      </c>
      <c r="D188" s="79" t="s">
        <v>237</v>
      </c>
      <c r="E188" s="65" t="s">
        <v>28</v>
      </c>
      <c r="F188" s="80">
        <v>2.8</v>
      </c>
      <c r="G188" s="67">
        <v>116.97</v>
      </c>
      <c r="H188" s="81">
        <f t="shared" si="9"/>
        <v>20.879999999999995</v>
      </c>
      <c r="I188" s="68">
        <v>96.09</v>
      </c>
      <c r="J188" s="82">
        <f t="shared" si="11"/>
        <v>9456.790123456789</v>
      </c>
      <c r="K188" s="82">
        <f t="shared" si="10"/>
        <v>11511.715482784271</v>
      </c>
      <c r="L188" s="68">
        <v>1106160.7407407407</v>
      </c>
      <c r="M188" s="83" t="s">
        <v>23</v>
      </c>
      <c r="N188" s="83" t="s">
        <v>24</v>
      </c>
      <c r="O188" s="77"/>
    </row>
    <row r="189" spans="1:15" s="47" customFormat="1" ht="30.75" customHeight="1">
      <c r="A189" s="63">
        <v>184</v>
      </c>
      <c r="B189" s="64" t="s">
        <v>19</v>
      </c>
      <c r="C189" s="79" t="s">
        <v>240</v>
      </c>
      <c r="D189" s="79" t="s">
        <v>237</v>
      </c>
      <c r="E189" s="65" t="s">
        <v>30</v>
      </c>
      <c r="F189" s="80">
        <v>2.8</v>
      </c>
      <c r="G189" s="67">
        <v>96.3</v>
      </c>
      <c r="H189" s="81">
        <f t="shared" si="9"/>
        <v>17.189999999999998</v>
      </c>
      <c r="I189" s="68">
        <v>79.11</v>
      </c>
      <c r="J189" s="82">
        <f t="shared" si="11"/>
        <v>9209.876543209875</v>
      </c>
      <c r="K189" s="82">
        <f t="shared" si="10"/>
        <v>11211.112515625218</v>
      </c>
      <c r="L189" s="68">
        <v>886911.111111111</v>
      </c>
      <c r="M189" s="83" t="s">
        <v>23</v>
      </c>
      <c r="N189" s="83" t="s">
        <v>24</v>
      </c>
      <c r="O189" s="77"/>
    </row>
    <row r="190" spans="1:15" s="47" customFormat="1" ht="31.5" customHeight="1">
      <c r="A190" s="63">
        <v>185</v>
      </c>
      <c r="B190" s="64" t="s">
        <v>19</v>
      </c>
      <c r="C190" s="79" t="s">
        <v>241</v>
      </c>
      <c r="D190" s="79" t="s">
        <v>237</v>
      </c>
      <c r="E190" s="65" t="s">
        <v>30</v>
      </c>
      <c r="F190" s="80">
        <v>2.8</v>
      </c>
      <c r="G190" s="67">
        <v>96.32</v>
      </c>
      <c r="H190" s="81">
        <f t="shared" si="9"/>
        <v>17.19999999999999</v>
      </c>
      <c r="I190" s="68">
        <v>79.12</v>
      </c>
      <c r="J190" s="82">
        <f t="shared" si="11"/>
        <v>9209.876543209875</v>
      </c>
      <c r="K190" s="82">
        <f t="shared" si="10"/>
        <v>11212.023617820716</v>
      </c>
      <c r="L190" s="68">
        <v>887095.3086419752</v>
      </c>
      <c r="M190" s="83" t="s">
        <v>23</v>
      </c>
      <c r="N190" s="83" t="s">
        <v>24</v>
      </c>
      <c r="O190" s="77"/>
    </row>
    <row r="191" spans="1:15" s="47" customFormat="1" ht="31.5" customHeight="1">
      <c r="A191" s="63">
        <v>186</v>
      </c>
      <c r="B191" s="64" t="s">
        <v>19</v>
      </c>
      <c r="C191" s="79" t="s">
        <v>242</v>
      </c>
      <c r="D191" s="79" t="s">
        <v>237</v>
      </c>
      <c r="E191" s="65" t="s">
        <v>28</v>
      </c>
      <c r="F191" s="80">
        <v>2.8</v>
      </c>
      <c r="G191" s="67">
        <v>116.97</v>
      </c>
      <c r="H191" s="81">
        <f t="shared" si="9"/>
        <v>20.879999999999995</v>
      </c>
      <c r="I191" s="81">
        <v>96.09</v>
      </c>
      <c r="J191" s="82">
        <f t="shared" si="11"/>
        <v>9209.876543209875</v>
      </c>
      <c r="K191" s="82">
        <f t="shared" si="10"/>
        <v>11211.148498899563</v>
      </c>
      <c r="L191" s="68">
        <v>1077279.259259259</v>
      </c>
      <c r="M191" s="83" t="s">
        <v>23</v>
      </c>
      <c r="N191" s="83" t="s">
        <v>24</v>
      </c>
      <c r="O191" s="77"/>
    </row>
    <row r="192" spans="1:15" s="47" customFormat="1" ht="31.5" customHeight="1">
      <c r="A192" s="63">
        <v>187</v>
      </c>
      <c r="B192" s="64" t="s">
        <v>19</v>
      </c>
      <c r="C192" s="79" t="s">
        <v>243</v>
      </c>
      <c r="D192" s="79" t="s">
        <v>244</v>
      </c>
      <c r="E192" s="65" t="s">
        <v>22</v>
      </c>
      <c r="F192" s="80">
        <v>2.8</v>
      </c>
      <c r="G192" s="67">
        <v>84.08</v>
      </c>
      <c r="H192" s="81">
        <f t="shared" si="9"/>
        <v>15.010000000000005</v>
      </c>
      <c r="I192" s="68">
        <v>69.07</v>
      </c>
      <c r="J192" s="82">
        <f t="shared" si="11"/>
        <v>8000</v>
      </c>
      <c r="K192" s="82">
        <f t="shared" si="10"/>
        <v>9738.526132908644</v>
      </c>
      <c r="L192" s="68">
        <v>672640</v>
      </c>
      <c r="M192" s="83" t="s">
        <v>23</v>
      </c>
      <c r="N192" s="83" t="s">
        <v>24</v>
      </c>
      <c r="O192" s="77"/>
    </row>
    <row r="193" spans="1:15" s="47" customFormat="1" ht="31.5" customHeight="1">
      <c r="A193" s="63">
        <v>188</v>
      </c>
      <c r="B193" s="64" t="s">
        <v>19</v>
      </c>
      <c r="C193" s="79" t="s">
        <v>245</v>
      </c>
      <c r="D193" s="79" t="s">
        <v>244</v>
      </c>
      <c r="E193" s="65" t="s">
        <v>22</v>
      </c>
      <c r="F193" s="80">
        <v>2.8</v>
      </c>
      <c r="G193" s="67">
        <v>84.08</v>
      </c>
      <c r="H193" s="81">
        <f t="shared" si="9"/>
        <v>15.010000000000005</v>
      </c>
      <c r="I193" s="68">
        <v>69.07</v>
      </c>
      <c r="J193" s="82">
        <f t="shared" si="11"/>
        <v>8185.185185185185</v>
      </c>
      <c r="K193" s="82">
        <f t="shared" si="10"/>
        <v>9963.954978577825</v>
      </c>
      <c r="L193" s="68">
        <v>688210.3703703703</v>
      </c>
      <c r="M193" s="83" t="s">
        <v>23</v>
      </c>
      <c r="N193" s="83" t="s">
        <v>24</v>
      </c>
      <c r="O193" s="77"/>
    </row>
    <row r="194" spans="1:15" s="47" customFormat="1" ht="31.5" customHeight="1">
      <c r="A194" s="63">
        <v>189</v>
      </c>
      <c r="B194" s="64" t="s">
        <v>19</v>
      </c>
      <c r="C194" s="79" t="s">
        <v>246</v>
      </c>
      <c r="D194" s="79" t="s">
        <v>244</v>
      </c>
      <c r="E194" s="65" t="s">
        <v>28</v>
      </c>
      <c r="F194" s="80">
        <v>2.8</v>
      </c>
      <c r="G194" s="67">
        <v>116.97</v>
      </c>
      <c r="H194" s="81">
        <f t="shared" si="9"/>
        <v>20.879999999999995</v>
      </c>
      <c r="I194" s="68">
        <v>96.09</v>
      </c>
      <c r="J194" s="82">
        <f t="shared" si="11"/>
        <v>9419.753086419752</v>
      </c>
      <c r="K194" s="82">
        <f t="shared" si="10"/>
        <v>11466.630435201565</v>
      </c>
      <c r="L194" s="68">
        <v>1101828.5185185184</v>
      </c>
      <c r="M194" s="83" t="s">
        <v>23</v>
      </c>
      <c r="N194" s="83" t="s">
        <v>24</v>
      </c>
      <c r="O194" s="77"/>
    </row>
    <row r="195" spans="1:15" s="47" customFormat="1" ht="31.5" customHeight="1">
      <c r="A195" s="63">
        <v>190</v>
      </c>
      <c r="B195" s="64" t="s">
        <v>19</v>
      </c>
      <c r="C195" s="79" t="s">
        <v>247</v>
      </c>
      <c r="D195" s="79" t="s">
        <v>244</v>
      </c>
      <c r="E195" s="65" t="s">
        <v>30</v>
      </c>
      <c r="F195" s="80">
        <v>2.8</v>
      </c>
      <c r="G195" s="67">
        <v>96.3</v>
      </c>
      <c r="H195" s="81">
        <f t="shared" si="9"/>
        <v>17.189999999999998</v>
      </c>
      <c r="I195" s="68">
        <v>79.11</v>
      </c>
      <c r="J195" s="82">
        <f t="shared" si="11"/>
        <v>9172.839506172839</v>
      </c>
      <c r="K195" s="82">
        <f t="shared" si="10"/>
        <v>11166.02761274737</v>
      </c>
      <c r="L195" s="68">
        <v>883344.4444444444</v>
      </c>
      <c r="M195" s="83" t="s">
        <v>23</v>
      </c>
      <c r="N195" s="83" t="s">
        <v>24</v>
      </c>
      <c r="O195" s="77"/>
    </row>
    <row r="196" spans="1:15" s="47" customFormat="1" ht="31.5" customHeight="1">
      <c r="A196" s="63">
        <v>191</v>
      </c>
      <c r="B196" s="64" t="s">
        <v>19</v>
      </c>
      <c r="C196" s="79" t="s">
        <v>248</v>
      </c>
      <c r="D196" s="79" t="s">
        <v>244</v>
      </c>
      <c r="E196" s="65" t="s">
        <v>30</v>
      </c>
      <c r="F196" s="80">
        <v>2.8</v>
      </c>
      <c r="G196" s="67">
        <v>96.32</v>
      </c>
      <c r="H196" s="81">
        <f t="shared" si="9"/>
        <v>17.19999999999999</v>
      </c>
      <c r="I196" s="68">
        <v>79.12</v>
      </c>
      <c r="J196" s="82">
        <f t="shared" si="11"/>
        <v>9172.83950617284</v>
      </c>
      <c r="K196" s="82">
        <f t="shared" si="10"/>
        <v>11166.935050993021</v>
      </c>
      <c r="L196" s="68">
        <v>883527.9012345679</v>
      </c>
      <c r="M196" s="83" t="s">
        <v>23</v>
      </c>
      <c r="N196" s="83" t="s">
        <v>24</v>
      </c>
      <c r="O196" s="77"/>
    </row>
    <row r="197" spans="1:15" s="47" customFormat="1" ht="31.5" customHeight="1">
      <c r="A197" s="63">
        <v>192</v>
      </c>
      <c r="B197" s="64" t="s">
        <v>19</v>
      </c>
      <c r="C197" s="79" t="s">
        <v>249</v>
      </c>
      <c r="D197" s="79" t="s">
        <v>244</v>
      </c>
      <c r="E197" s="65" t="s">
        <v>28</v>
      </c>
      <c r="F197" s="80">
        <v>2.8</v>
      </c>
      <c r="G197" s="67">
        <v>116.97</v>
      </c>
      <c r="H197" s="81">
        <f t="shared" si="9"/>
        <v>20.879999999999995</v>
      </c>
      <c r="I197" s="81">
        <v>96.09</v>
      </c>
      <c r="J197" s="82">
        <f t="shared" si="11"/>
        <v>9172.839506172839</v>
      </c>
      <c r="K197" s="82">
        <f t="shared" si="10"/>
        <v>11166.063451316857</v>
      </c>
      <c r="L197" s="68">
        <v>1072947.0370370368</v>
      </c>
      <c r="M197" s="83" t="s">
        <v>23</v>
      </c>
      <c r="N197" s="83" t="s">
        <v>24</v>
      </c>
      <c r="O197" s="78"/>
    </row>
    <row r="198" spans="1:15" s="47" customFormat="1" ht="31.5" customHeight="1">
      <c r="A198" s="63">
        <v>193</v>
      </c>
      <c r="B198" s="64" t="s">
        <v>19</v>
      </c>
      <c r="C198" s="79" t="s">
        <v>250</v>
      </c>
      <c r="D198" s="79" t="s">
        <v>251</v>
      </c>
      <c r="E198" s="65" t="s">
        <v>22</v>
      </c>
      <c r="F198" s="80">
        <v>2.8</v>
      </c>
      <c r="G198" s="67">
        <v>84.08</v>
      </c>
      <c r="H198" s="81">
        <f t="shared" si="9"/>
        <v>15.010000000000005</v>
      </c>
      <c r="I198" s="68">
        <v>69.07</v>
      </c>
      <c r="J198" s="82">
        <f t="shared" si="11"/>
        <v>7160.493827160493</v>
      </c>
      <c r="K198" s="82">
        <f t="shared" si="10"/>
        <v>8716.582032541686</v>
      </c>
      <c r="L198" s="68">
        <v>602054.3209876543</v>
      </c>
      <c r="M198" s="83" t="s">
        <v>23</v>
      </c>
      <c r="N198" s="83" t="s">
        <v>24</v>
      </c>
      <c r="O198" s="76" t="s">
        <v>25</v>
      </c>
    </row>
    <row r="199" spans="1:15" s="47" customFormat="1" ht="31.5" customHeight="1">
      <c r="A199" s="63">
        <v>194</v>
      </c>
      <c r="B199" s="64" t="s">
        <v>19</v>
      </c>
      <c r="C199" s="79" t="s">
        <v>252</v>
      </c>
      <c r="D199" s="79" t="s">
        <v>251</v>
      </c>
      <c r="E199" s="65" t="s">
        <v>22</v>
      </c>
      <c r="F199" s="80">
        <v>2.8</v>
      </c>
      <c r="G199" s="67">
        <v>84.08</v>
      </c>
      <c r="H199" s="81">
        <f t="shared" si="9"/>
        <v>15.010000000000005</v>
      </c>
      <c r="I199" s="68">
        <v>69.07</v>
      </c>
      <c r="J199" s="82">
        <f t="shared" si="11"/>
        <v>7345.6790123456785</v>
      </c>
      <c r="K199" s="82">
        <f t="shared" si="10"/>
        <v>8942.010878210867</v>
      </c>
      <c r="L199" s="68">
        <v>617624.6913580246</v>
      </c>
      <c r="M199" s="83" t="s">
        <v>23</v>
      </c>
      <c r="N199" s="83" t="s">
        <v>24</v>
      </c>
      <c r="O199" s="77"/>
    </row>
    <row r="200" spans="1:15" s="47" customFormat="1" ht="31.5" customHeight="1">
      <c r="A200" s="63">
        <v>195</v>
      </c>
      <c r="B200" s="64" t="s">
        <v>19</v>
      </c>
      <c r="C200" s="79" t="s">
        <v>253</v>
      </c>
      <c r="D200" s="79" t="s">
        <v>251</v>
      </c>
      <c r="E200" s="65" t="s">
        <v>28</v>
      </c>
      <c r="F200" s="80">
        <v>2.8</v>
      </c>
      <c r="G200" s="67">
        <v>116.97</v>
      </c>
      <c r="H200" s="81">
        <f t="shared" si="9"/>
        <v>20.879999999999995</v>
      </c>
      <c r="I200" s="68">
        <v>96.09</v>
      </c>
      <c r="J200" s="82">
        <f t="shared" si="11"/>
        <v>8580.246913580248</v>
      </c>
      <c r="K200" s="82">
        <f t="shared" si="10"/>
        <v>10444.702689993563</v>
      </c>
      <c r="L200" s="68">
        <v>1003631.4814814815</v>
      </c>
      <c r="M200" s="83" t="s">
        <v>23</v>
      </c>
      <c r="N200" s="83" t="s">
        <v>24</v>
      </c>
      <c r="O200" s="77"/>
    </row>
    <row r="201" spans="1:15" s="47" customFormat="1" ht="31.5" customHeight="1">
      <c r="A201" s="63">
        <v>196</v>
      </c>
      <c r="B201" s="64" t="s">
        <v>19</v>
      </c>
      <c r="C201" s="79" t="s">
        <v>254</v>
      </c>
      <c r="D201" s="79" t="s">
        <v>251</v>
      </c>
      <c r="E201" s="65" t="s">
        <v>30</v>
      </c>
      <c r="F201" s="80">
        <v>2.8</v>
      </c>
      <c r="G201" s="67">
        <v>96.3</v>
      </c>
      <c r="H201" s="81">
        <f t="shared" si="9"/>
        <v>17.189999999999998</v>
      </c>
      <c r="I201" s="68">
        <v>79.11</v>
      </c>
      <c r="J201" s="82">
        <f t="shared" si="11"/>
        <v>8333.333333333334</v>
      </c>
      <c r="K201" s="82">
        <f t="shared" si="10"/>
        <v>10144.103147516116</v>
      </c>
      <c r="L201" s="68">
        <v>802500</v>
      </c>
      <c r="M201" s="83" t="s">
        <v>23</v>
      </c>
      <c r="N201" s="83" t="s">
        <v>24</v>
      </c>
      <c r="O201" s="77"/>
    </row>
    <row r="202" spans="1:15" s="47" customFormat="1" ht="31.5" customHeight="1">
      <c r="A202" s="63">
        <v>197</v>
      </c>
      <c r="B202" s="64" t="s">
        <v>19</v>
      </c>
      <c r="C202" s="79" t="s">
        <v>255</v>
      </c>
      <c r="D202" s="79" t="s">
        <v>251</v>
      </c>
      <c r="E202" s="65" t="s">
        <v>30</v>
      </c>
      <c r="F202" s="80">
        <v>2.8</v>
      </c>
      <c r="G202" s="67">
        <v>96.32</v>
      </c>
      <c r="H202" s="81">
        <f t="shared" si="9"/>
        <v>17.19999999999999</v>
      </c>
      <c r="I202" s="68">
        <v>79.12</v>
      </c>
      <c r="J202" s="82">
        <f t="shared" si="11"/>
        <v>8333.333333333334</v>
      </c>
      <c r="K202" s="82">
        <f t="shared" si="10"/>
        <v>10144.927536231882</v>
      </c>
      <c r="L202" s="68">
        <v>802666.6666666666</v>
      </c>
      <c r="M202" s="83" t="s">
        <v>23</v>
      </c>
      <c r="N202" s="83" t="s">
        <v>24</v>
      </c>
      <c r="O202" s="77"/>
    </row>
    <row r="203" spans="1:15" s="47" customFormat="1" ht="31.5" customHeight="1">
      <c r="A203" s="63">
        <v>198</v>
      </c>
      <c r="B203" s="64" t="s">
        <v>19</v>
      </c>
      <c r="C203" s="79" t="s">
        <v>256</v>
      </c>
      <c r="D203" s="79" t="s">
        <v>251</v>
      </c>
      <c r="E203" s="65" t="s">
        <v>28</v>
      </c>
      <c r="F203" s="80">
        <v>2.8</v>
      </c>
      <c r="G203" s="67">
        <v>116.97</v>
      </c>
      <c r="H203" s="81">
        <f t="shared" si="9"/>
        <v>20.879999999999995</v>
      </c>
      <c r="I203" s="81">
        <v>96.09</v>
      </c>
      <c r="J203" s="82">
        <f t="shared" si="11"/>
        <v>8333.333333333332</v>
      </c>
      <c r="K203" s="82">
        <f t="shared" si="10"/>
        <v>10144.135706108855</v>
      </c>
      <c r="L203" s="68">
        <v>974749.9999999999</v>
      </c>
      <c r="M203" s="83" t="s">
        <v>23</v>
      </c>
      <c r="N203" s="83" t="s">
        <v>24</v>
      </c>
      <c r="O203" s="77"/>
    </row>
    <row r="204" spans="1:15" s="47" customFormat="1" ht="31.5" customHeight="1">
      <c r="A204" s="63">
        <v>199</v>
      </c>
      <c r="B204" s="64" t="s">
        <v>257</v>
      </c>
      <c r="C204" s="79" t="s">
        <v>20</v>
      </c>
      <c r="D204" s="79" t="s">
        <v>21</v>
      </c>
      <c r="E204" s="65" t="s">
        <v>22</v>
      </c>
      <c r="F204" s="80">
        <v>2.8</v>
      </c>
      <c r="G204" s="82">
        <v>84.08</v>
      </c>
      <c r="H204" s="81">
        <f t="shared" si="9"/>
        <v>15.010000000000005</v>
      </c>
      <c r="I204" s="81">
        <v>69.07</v>
      </c>
      <c r="J204" s="82">
        <f t="shared" si="11"/>
        <v>7025.316455696203</v>
      </c>
      <c r="K204" s="82">
        <f t="shared" si="10"/>
        <v>8552.028486968826</v>
      </c>
      <c r="L204" s="68">
        <v>590688.6075949367</v>
      </c>
      <c r="M204" s="83" t="s">
        <v>23</v>
      </c>
      <c r="N204" s="83" t="s">
        <v>24</v>
      </c>
      <c r="O204" s="77"/>
    </row>
    <row r="205" spans="1:15" s="47" customFormat="1" ht="31.5" customHeight="1">
      <c r="A205" s="63">
        <v>200</v>
      </c>
      <c r="B205" s="64" t="s">
        <v>257</v>
      </c>
      <c r="C205" s="79" t="s">
        <v>26</v>
      </c>
      <c r="D205" s="79" t="s">
        <v>21</v>
      </c>
      <c r="E205" s="65" t="s">
        <v>22</v>
      </c>
      <c r="F205" s="80">
        <v>2.8</v>
      </c>
      <c r="G205" s="82">
        <v>84.08</v>
      </c>
      <c r="H205" s="81">
        <f t="shared" si="9"/>
        <v>15.010000000000005</v>
      </c>
      <c r="I205" s="81">
        <v>69.07</v>
      </c>
      <c r="J205" s="82">
        <f t="shared" si="11"/>
        <v>7215.189873417721</v>
      </c>
      <c r="K205" s="82">
        <f t="shared" si="10"/>
        <v>8783.164392022036</v>
      </c>
      <c r="L205" s="68">
        <v>606653.164556962</v>
      </c>
      <c r="M205" s="83" t="s">
        <v>23</v>
      </c>
      <c r="N205" s="83" t="s">
        <v>24</v>
      </c>
      <c r="O205" s="77"/>
    </row>
    <row r="206" spans="1:15" s="47" customFormat="1" ht="31.5" customHeight="1">
      <c r="A206" s="63">
        <v>201</v>
      </c>
      <c r="B206" s="64" t="s">
        <v>257</v>
      </c>
      <c r="C206" s="79" t="s">
        <v>27</v>
      </c>
      <c r="D206" s="79" t="s">
        <v>21</v>
      </c>
      <c r="E206" s="65" t="s">
        <v>28</v>
      </c>
      <c r="F206" s="80">
        <v>2.8</v>
      </c>
      <c r="G206" s="82">
        <v>116.97</v>
      </c>
      <c r="H206" s="81">
        <f t="shared" si="9"/>
        <v>20.879999999999995</v>
      </c>
      <c r="I206" s="81">
        <v>96.09</v>
      </c>
      <c r="J206" s="82">
        <f t="shared" si="11"/>
        <v>8544.303797468354</v>
      </c>
      <c r="K206" s="82">
        <f t="shared" si="10"/>
        <v>10400.949268288827</v>
      </c>
      <c r="L206" s="68">
        <v>999427.2151898734</v>
      </c>
      <c r="M206" s="83" t="s">
        <v>23</v>
      </c>
      <c r="N206" s="83" t="s">
        <v>24</v>
      </c>
      <c r="O206" s="77"/>
    </row>
    <row r="207" spans="1:15" s="47" customFormat="1" ht="31.5" customHeight="1">
      <c r="A207" s="63">
        <v>202</v>
      </c>
      <c r="B207" s="64" t="s">
        <v>257</v>
      </c>
      <c r="C207" s="79" t="s">
        <v>29</v>
      </c>
      <c r="D207" s="79" t="s">
        <v>21</v>
      </c>
      <c r="E207" s="65" t="s">
        <v>30</v>
      </c>
      <c r="F207" s="80">
        <v>2.8</v>
      </c>
      <c r="G207" s="82">
        <v>96.31</v>
      </c>
      <c r="H207" s="81">
        <f t="shared" si="9"/>
        <v>17.189999999999998</v>
      </c>
      <c r="I207" s="81">
        <v>79.12</v>
      </c>
      <c r="J207" s="82">
        <f t="shared" si="11"/>
        <v>8417.721518987342</v>
      </c>
      <c r="K207" s="82">
        <f t="shared" si="10"/>
        <v>10246.597061345688</v>
      </c>
      <c r="L207" s="68">
        <v>810710.7594936709</v>
      </c>
      <c r="M207" s="83" t="s">
        <v>23</v>
      </c>
      <c r="N207" s="83" t="s">
        <v>24</v>
      </c>
      <c r="O207" s="77"/>
    </row>
    <row r="208" spans="1:15" s="47" customFormat="1" ht="31.5" customHeight="1">
      <c r="A208" s="63">
        <v>203</v>
      </c>
      <c r="B208" s="64" t="s">
        <v>257</v>
      </c>
      <c r="C208" s="79" t="s">
        <v>31</v>
      </c>
      <c r="D208" s="79" t="s">
        <v>21</v>
      </c>
      <c r="E208" s="65" t="s">
        <v>30</v>
      </c>
      <c r="F208" s="80">
        <v>2.8</v>
      </c>
      <c r="G208" s="82">
        <v>96.3</v>
      </c>
      <c r="H208" s="81">
        <f t="shared" si="9"/>
        <v>17.189999999999998</v>
      </c>
      <c r="I208" s="81">
        <v>79.11</v>
      </c>
      <c r="J208" s="82">
        <f t="shared" si="11"/>
        <v>8291.139240506329</v>
      </c>
      <c r="K208" s="82">
        <f t="shared" si="10"/>
        <v>10092.740599933757</v>
      </c>
      <c r="L208" s="68">
        <v>798436.7088607595</v>
      </c>
      <c r="M208" s="83" t="s">
        <v>23</v>
      </c>
      <c r="N208" s="83" t="s">
        <v>24</v>
      </c>
      <c r="O208" s="77"/>
    </row>
    <row r="209" spans="1:15" s="47" customFormat="1" ht="31.5" customHeight="1">
      <c r="A209" s="63">
        <v>204</v>
      </c>
      <c r="B209" s="64" t="s">
        <v>257</v>
      </c>
      <c r="C209" s="79" t="s">
        <v>32</v>
      </c>
      <c r="D209" s="79" t="s">
        <v>21</v>
      </c>
      <c r="E209" s="65" t="s">
        <v>28</v>
      </c>
      <c r="F209" s="80">
        <v>2.8</v>
      </c>
      <c r="G209" s="82">
        <v>116.97</v>
      </c>
      <c r="H209" s="81">
        <f t="shared" si="9"/>
        <v>20.879999999999995</v>
      </c>
      <c r="I209" s="81">
        <v>96.09</v>
      </c>
      <c r="J209" s="82">
        <f t="shared" si="11"/>
        <v>8417.72151898734</v>
      </c>
      <c r="K209" s="82">
        <f t="shared" si="10"/>
        <v>10246.861130980844</v>
      </c>
      <c r="L209" s="68">
        <v>984620.8860759493</v>
      </c>
      <c r="M209" s="83" t="s">
        <v>23</v>
      </c>
      <c r="N209" s="83" t="s">
        <v>24</v>
      </c>
      <c r="O209" s="78"/>
    </row>
    <row r="210" spans="1:15" s="47" customFormat="1" ht="31.5" customHeight="1">
      <c r="A210" s="63">
        <v>205</v>
      </c>
      <c r="B210" s="64" t="s">
        <v>257</v>
      </c>
      <c r="C210" s="79" t="s">
        <v>33</v>
      </c>
      <c r="D210" s="79" t="s">
        <v>34</v>
      </c>
      <c r="E210" s="65" t="s">
        <v>22</v>
      </c>
      <c r="F210" s="80">
        <v>2.8</v>
      </c>
      <c r="G210" s="82">
        <v>84.08</v>
      </c>
      <c r="H210" s="81">
        <f t="shared" si="9"/>
        <v>15.010000000000005</v>
      </c>
      <c r="I210" s="81">
        <v>69.07</v>
      </c>
      <c r="J210" s="82">
        <f aca="true" t="shared" si="12" ref="J210:J273">L210/G210</f>
        <v>7151.8987341772145</v>
      </c>
      <c r="K210" s="82">
        <f aca="true" t="shared" si="13" ref="K210:K273">L210/I210</f>
        <v>8706.119090337632</v>
      </c>
      <c r="L210" s="68">
        <v>601331.6455696202</v>
      </c>
      <c r="M210" s="83" t="s">
        <v>23</v>
      </c>
      <c r="N210" s="83" t="s">
        <v>24</v>
      </c>
      <c r="O210" s="76" t="s">
        <v>25</v>
      </c>
    </row>
    <row r="211" spans="1:15" s="47" customFormat="1" ht="31.5" customHeight="1">
      <c r="A211" s="63">
        <v>206</v>
      </c>
      <c r="B211" s="64" t="s">
        <v>257</v>
      </c>
      <c r="C211" s="79" t="s">
        <v>35</v>
      </c>
      <c r="D211" s="79" t="s">
        <v>34</v>
      </c>
      <c r="E211" s="65" t="s">
        <v>22</v>
      </c>
      <c r="F211" s="80">
        <v>2.8</v>
      </c>
      <c r="G211" s="82">
        <v>84.08</v>
      </c>
      <c r="H211" s="81">
        <f t="shared" si="9"/>
        <v>15.010000000000005</v>
      </c>
      <c r="I211" s="81">
        <v>69.07</v>
      </c>
      <c r="J211" s="82">
        <f t="shared" si="12"/>
        <v>7341.772151898734</v>
      </c>
      <c r="K211" s="82">
        <f t="shared" si="13"/>
        <v>8937.254995390844</v>
      </c>
      <c r="L211" s="68">
        <v>617296.2025316455</v>
      </c>
      <c r="M211" s="83" t="s">
        <v>23</v>
      </c>
      <c r="N211" s="83" t="s">
        <v>24</v>
      </c>
      <c r="O211" s="77"/>
    </row>
    <row r="212" spans="1:15" s="47" customFormat="1" ht="31.5" customHeight="1">
      <c r="A212" s="63">
        <v>207</v>
      </c>
      <c r="B212" s="64" t="s">
        <v>257</v>
      </c>
      <c r="C212" s="79" t="s">
        <v>36</v>
      </c>
      <c r="D212" s="79" t="s">
        <v>34</v>
      </c>
      <c r="E212" s="65" t="s">
        <v>28</v>
      </c>
      <c r="F212" s="80">
        <v>2.8</v>
      </c>
      <c r="G212" s="82">
        <v>116.97</v>
      </c>
      <c r="H212" s="81">
        <f t="shared" si="9"/>
        <v>20.879999999999995</v>
      </c>
      <c r="I212" s="81">
        <v>96.09</v>
      </c>
      <c r="J212" s="82">
        <f t="shared" si="12"/>
        <v>8670.886075949367</v>
      </c>
      <c r="K212" s="82">
        <f t="shared" si="13"/>
        <v>10555.03740559681</v>
      </c>
      <c r="L212" s="68">
        <v>1014233.5443037974</v>
      </c>
      <c r="M212" s="83" t="s">
        <v>23</v>
      </c>
      <c r="N212" s="83" t="s">
        <v>24</v>
      </c>
      <c r="O212" s="77"/>
    </row>
    <row r="213" spans="1:15" s="47" customFormat="1" ht="31.5" customHeight="1">
      <c r="A213" s="63">
        <v>208</v>
      </c>
      <c r="B213" s="64" t="s">
        <v>257</v>
      </c>
      <c r="C213" s="79" t="s">
        <v>37</v>
      </c>
      <c r="D213" s="79" t="s">
        <v>34</v>
      </c>
      <c r="E213" s="65" t="s">
        <v>30</v>
      </c>
      <c r="F213" s="80">
        <v>2.8</v>
      </c>
      <c r="G213" s="82">
        <v>96.31</v>
      </c>
      <c r="H213" s="81">
        <f t="shared" si="9"/>
        <v>17.189999999999998</v>
      </c>
      <c r="I213" s="81">
        <v>79.12</v>
      </c>
      <c r="J213" s="82">
        <f t="shared" si="12"/>
        <v>8544.303797468354</v>
      </c>
      <c r="K213" s="82">
        <f t="shared" si="13"/>
        <v>10400.681227681715</v>
      </c>
      <c r="L213" s="68">
        <v>822901.8987341772</v>
      </c>
      <c r="M213" s="83" t="s">
        <v>23</v>
      </c>
      <c r="N213" s="83" t="s">
        <v>24</v>
      </c>
      <c r="O213" s="77"/>
    </row>
    <row r="214" spans="1:15" s="47" customFormat="1" ht="31.5" customHeight="1">
      <c r="A214" s="63">
        <v>209</v>
      </c>
      <c r="B214" s="64" t="s">
        <v>257</v>
      </c>
      <c r="C214" s="79" t="s">
        <v>38</v>
      </c>
      <c r="D214" s="79" t="s">
        <v>34</v>
      </c>
      <c r="E214" s="65" t="s">
        <v>30</v>
      </c>
      <c r="F214" s="80">
        <v>2.8</v>
      </c>
      <c r="G214" s="82">
        <v>96.3</v>
      </c>
      <c r="H214" s="81">
        <f t="shared" si="9"/>
        <v>17.189999999999998</v>
      </c>
      <c r="I214" s="81">
        <v>79.11</v>
      </c>
      <c r="J214" s="82">
        <f t="shared" si="12"/>
        <v>8417.721518987342</v>
      </c>
      <c r="K214" s="82">
        <f t="shared" si="13"/>
        <v>10246.828242680836</v>
      </c>
      <c r="L214" s="68">
        <v>810626.582278481</v>
      </c>
      <c r="M214" s="83" t="s">
        <v>23</v>
      </c>
      <c r="N214" s="83" t="s">
        <v>24</v>
      </c>
      <c r="O214" s="77"/>
    </row>
    <row r="215" spans="1:15" s="47" customFormat="1" ht="31.5" customHeight="1">
      <c r="A215" s="63">
        <v>210</v>
      </c>
      <c r="B215" s="64" t="s">
        <v>257</v>
      </c>
      <c r="C215" s="79" t="s">
        <v>39</v>
      </c>
      <c r="D215" s="79" t="s">
        <v>34</v>
      </c>
      <c r="E215" s="65" t="s">
        <v>28</v>
      </c>
      <c r="F215" s="80">
        <v>2.8</v>
      </c>
      <c r="G215" s="82">
        <v>116.97</v>
      </c>
      <c r="H215" s="81">
        <f t="shared" si="9"/>
        <v>20.879999999999995</v>
      </c>
      <c r="I215" s="81">
        <v>96.09</v>
      </c>
      <c r="J215" s="82">
        <f t="shared" si="12"/>
        <v>8544.303797468354</v>
      </c>
      <c r="K215" s="82">
        <f t="shared" si="13"/>
        <v>10400.949268288827</v>
      </c>
      <c r="L215" s="68">
        <v>999427.2151898734</v>
      </c>
      <c r="M215" s="83" t="s">
        <v>23</v>
      </c>
      <c r="N215" s="83" t="s">
        <v>24</v>
      </c>
      <c r="O215" s="77"/>
    </row>
    <row r="216" spans="1:15" s="47" customFormat="1" ht="31.5" customHeight="1">
      <c r="A216" s="63">
        <v>211</v>
      </c>
      <c r="B216" s="64" t="s">
        <v>257</v>
      </c>
      <c r="C216" s="79" t="s">
        <v>40</v>
      </c>
      <c r="D216" s="79" t="s">
        <v>41</v>
      </c>
      <c r="E216" s="65" t="s">
        <v>22</v>
      </c>
      <c r="F216" s="80">
        <v>2.8</v>
      </c>
      <c r="G216" s="82">
        <v>84.08</v>
      </c>
      <c r="H216" s="81">
        <f t="shared" si="9"/>
        <v>15.010000000000005</v>
      </c>
      <c r="I216" s="81">
        <v>69.07</v>
      </c>
      <c r="J216" s="82">
        <f t="shared" si="12"/>
        <v>7278.481012658228</v>
      </c>
      <c r="K216" s="82">
        <f t="shared" si="13"/>
        <v>8860.20969370644</v>
      </c>
      <c r="L216" s="68">
        <v>611974.6835443038</v>
      </c>
      <c r="M216" s="83" t="s">
        <v>23</v>
      </c>
      <c r="N216" s="83" t="s">
        <v>24</v>
      </c>
      <c r="O216" s="77"/>
    </row>
    <row r="217" spans="1:15" s="47" customFormat="1" ht="31.5" customHeight="1">
      <c r="A217" s="63">
        <v>212</v>
      </c>
      <c r="B217" s="64" t="s">
        <v>257</v>
      </c>
      <c r="C217" s="79" t="s">
        <v>42</v>
      </c>
      <c r="D217" s="79" t="s">
        <v>41</v>
      </c>
      <c r="E217" s="65" t="s">
        <v>22</v>
      </c>
      <c r="F217" s="80">
        <v>2.8</v>
      </c>
      <c r="G217" s="82">
        <v>84.08</v>
      </c>
      <c r="H217" s="81">
        <f t="shared" si="9"/>
        <v>15.010000000000005</v>
      </c>
      <c r="I217" s="81">
        <v>69.07</v>
      </c>
      <c r="J217" s="82">
        <f t="shared" si="12"/>
        <v>7468.354430379747</v>
      </c>
      <c r="K217" s="82">
        <f t="shared" si="13"/>
        <v>9091.345598759652</v>
      </c>
      <c r="L217" s="68">
        <v>627939.2405063291</v>
      </c>
      <c r="M217" s="83" t="s">
        <v>23</v>
      </c>
      <c r="N217" s="83" t="s">
        <v>24</v>
      </c>
      <c r="O217" s="77"/>
    </row>
    <row r="218" spans="1:15" s="47" customFormat="1" ht="31.5" customHeight="1">
      <c r="A218" s="63">
        <v>213</v>
      </c>
      <c r="B218" s="64" t="s">
        <v>257</v>
      </c>
      <c r="C218" s="79" t="s">
        <v>43</v>
      </c>
      <c r="D218" s="79" t="s">
        <v>41</v>
      </c>
      <c r="E218" s="65" t="s">
        <v>28</v>
      </c>
      <c r="F218" s="80">
        <v>2.8</v>
      </c>
      <c r="G218" s="82">
        <v>116.97</v>
      </c>
      <c r="H218" s="81">
        <f t="shared" si="9"/>
        <v>20.879999999999995</v>
      </c>
      <c r="I218" s="81">
        <v>96.09</v>
      </c>
      <c r="J218" s="82">
        <f t="shared" si="12"/>
        <v>8797.468354430379</v>
      </c>
      <c r="K218" s="82">
        <f t="shared" si="13"/>
        <v>10709.125542904792</v>
      </c>
      <c r="L218" s="68">
        <v>1029039.8734177215</v>
      </c>
      <c r="M218" s="83" t="s">
        <v>23</v>
      </c>
      <c r="N218" s="83" t="s">
        <v>24</v>
      </c>
      <c r="O218" s="77"/>
    </row>
    <row r="219" spans="1:15" s="47" customFormat="1" ht="31.5" customHeight="1">
      <c r="A219" s="63">
        <v>214</v>
      </c>
      <c r="B219" s="64" t="s">
        <v>257</v>
      </c>
      <c r="C219" s="79" t="s">
        <v>44</v>
      </c>
      <c r="D219" s="79" t="s">
        <v>41</v>
      </c>
      <c r="E219" s="65" t="s">
        <v>30</v>
      </c>
      <c r="F219" s="80">
        <v>2.8</v>
      </c>
      <c r="G219" s="82">
        <v>96.31</v>
      </c>
      <c r="H219" s="81">
        <f t="shared" si="9"/>
        <v>17.189999999999998</v>
      </c>
      <c r="I219" s="81">
        <v>79.12</v>
      </c>
      <c r="J219" s="82">
        <f t="shared" si="12"/>
        <v>8670.886075949365</v>
      </c>
      <c r="K219" s="82">
        <f t="shared" si="13"/>
        <v>10554.765394017737</v>
      </c>
      <c r="L219" s="68">
        <v>835093.0379746835</v>
      </c>
      <c r="M219" s="83" t="s">
        <v>23</v>
      </c>
      <c r="N219" s="83" t="s">
        <v>24</v>
      </c>
      <c r="O219" s="77"/>
    </row>
    <row r="220" spans="1:15" s="47" customFormat="1" ht="31.5" customHeight="1">
      <c r="A220" s="63">
        <v>215</v>
      </c>
      <c r="B220" s="64" t="s">
        <v>257</v>
      </c>
      <c r="C220" s="79" t="s">
        <v>45</v>
      </c>
      <c r="D220" s="79" t="s">
        <v>41</v>
      </c>
      <c r="E220" s="65" t="s">
        <v>30</v>
      </c>
      <c r="F220" s="80">
        <v>2.8</v>
      </c>
      <c r="G220" s="82">
        <v>96.3</v>
      </c>
      <c r="H220" s="81">
        <f t="shared" si="9"/>
        <v>17.189999999999998</v>
      </c>
      <c r="I220" s="81">
        <v>79.11</v>
      </c>
      <c r="J220" s="82">
        <f t="shared" si="12"/>
        <v>8544.303797468354</v>
      </c>
      <c r="K220" s="82">
        <f t="shared" si="13"/>
        <v>10400.915885427916</v>
      </c>
      <c r="L220" s="68">
        <v>822816.4556962025</v>
      </c>
      <c r="M220" s="83" t="s">
        <v>23</v>
      </c>
      <c r="N220" s="83" t="s">
        <v>24</v>
      </c>
      <c r="O220" s="77"/>
    </row>
    <row r="221" spans="1:15" s="47" customFormat="1" ht="31.5" customHeight="1">
      <c r="A221" s="63">
        <v>216</v>
      </c>
      <c r="B221" s="64" t="s">
        <v>257</v>
      </c>
      <c r="C221" s="79" t="s">
        <v>46</v>
      </c>
      <c r="D221" s="79" t="s">
        <v>41</v>
      </c>
      <c r="E221" s="65" t="s">
        <v>28</v>
      </c>
      <c r="F221" s="80">
        <v>2.8</v>
      </c>
      <c r="G221" s="82">
        <v>116.97</v>
      </c>
      <c r="H221" s="81">
        <f t="shared" si="9"/>
        <v>20.879999999999995</v>
      </c>
      <c r="I221" s="81">
        <v>96.09</v>
      </c>
      <c r="J221" s="82">
        <f t="shared" si="12"/>
        <v>8670.886075949367</v>
      </c>
      <c r="K221" s="82">
        <f t="shared" si="13"/>
        <v>10555.03740559681</v>
      </c>
      <c r="L221" s="68">
        <v>1014233.5443037974</v>
      </c>
      <c r="M221" s="83" t="s">
        <v>23</v>
      </c>
      <c r="N221" s="83" t="s">
        <v>24</v>
      </c>
      <c r="O221" s="78"/>
    </row>
    <row r="222" spans="1:15" s="47" customFormat="1" ht="31.5" customHeight="1">
      <c r="A222" s="63">
        <v>217</v>
      </c>
      <c r="B222" s="64" t="s">
        <v>257</v>
      </c>
      <c r="C222" s="79" t="s">
        <v>47</v>
      </c>
      <c r="D222" s="79" t="s">
        <v>48</v>
      </c>
      <c r="E222" s="65" t="s">
        <v>22</v>
      </c>
      <c r="F222" s="80">
        <v>2.8</v>
      </c>
      <c r="G222" s="82">
        <v>84.08</v>
      </c>
      <c r="H222" s="81">
        <f t="shared" si="9"/>
        <v>15.010000000000005</v>
      </c>
      <c r="I222" s="81">
        <v>69.07</v>
      </c>
      <c r="J222" s="82">
        <f t="shared" si="12"/>
        <v>7658.2278481012645</v>
      </c>
      <c r="K222" s="82">
        <f t="shared" si="13"/>
        <v>9322.481503812862</v>
      </c>
      <c r="L222" s="68">
        <v>643903.7974683543</v>
      </c>
      <c r="M222" s="83" t="s">
        <v>23</v>
      </c>
      <c r="N222" s="83" t="s">
        <v>24</v>
      </c>
      <c r="O222" s="76" t="s">
        <v>25</v>
      </c>
    </row>
    <row r="223" spans="1:15" s="47" customFormat="1" ht="31.5" customHeight="1">
      <c r="A223" s="63">
        <v>218</v>
      </c>
      <c r="B223" s="64" t="s">
        <v>257</v>
      </c>
      <c r="C223" s="79" t="s">
        <v>49</v>
      </c>
      <c r="D223" s="79" t="s">
        <v>48</v>
      </c>
      <c r="E223" s="65" t="s">
        <v>22</v>
      </c>
      <c r="F223" s="80">
        <v>2.8</v>
      </c>
      <c r="G223" s="82">
        <v>84.08</v>
      </c>
      <c r="H223" s="81">
        <f t="shared" si="9"/>
        <v>15.010000000000005</v>
      </c>
      <c r="I223" s="81">
        <v>69.07</v>
      </c>
      <c r="J223" s="82">
        <f t="shared" si="12"/>
        <v>7848.101265822785</v>
      </c>
      <c r="K223" s="82">
        <f t="shared" si="13"/>
        <v>9553.617408866074</v>
      </c>
      <c r="L223" s="68">
        <v>659868.3544303797</v>
      </c>
      <c r="M223" s="83" t="s">
        <v>23</v>
      </c>
      <c r="N223" s="83" t="s">
        <v>24</v>
      </c>
      <c r="O223" s="77"/>
    </row>
    <row r="224" spans="1:15" s="47" customFormat="1" ht="31.5" customHeight="1">
      <c r="A224" s="63">
        <v>219</v>
      </c>
      <c r="B224" s="64" t="s">
        <v>257</v>
      </c>
      <c r="C224" s="79" t="s">
        <v>50</v>
      </c>
      <c r="D224" s="79" t="s">
        <v>48</v>
      </c>
      <c r="E224" s="65" t="s">
        <v>28</v>
      </c>
      <c r="F224" s="80">
        <v>2.8</v>
      </c>
      <c r="G224" s="82">
        <v>116.97</v>
      </c>
      <c r="H224" s="81">
        <f t="shared" si="9"/>
        <v>20.879999999999995</v>
      </c>
      <c r="I224" s="81">
        <v>96.09</v>
      </c>
      <c r="J224" s="82">
        <f t="shared" si="12"/>
        <v>9177.215189873417</v>
      </c>
      <c r="K224" s="82">
        <f t="shared" si="13"/>
        <v>11171.389954828739</v>
      </c>
      <c r="L224" s="68">
        <v>1073458.8607594937</v>
      </c>
      <c r="M224" s="83" t="s">
        <v>23</v>
      </c>
      <c r="N224" s="83" t="s">
        <v>24</v>
      </c>
      <c r="O224" s="77"/>
    </row>
    <row r="225" spans="1:15" s="47" customFormat="1" ht="31.5" customHeight="1">
      <c r="A225" s="63">
        <v>220</v>
      </c>
      <c r="B225" s="64" t="s">
        <v>257</v>
      </c>
      <c r="C225" s="79" t="s">
        <v>51</v>
      </c>
      <c r="D225" s="79" t="s">
        <v>48</v>
      </c>
      <c r="E225" s="65" t="s">
        <v>30</v>
      </c>
      <c r="F225" s="80">
        <v>2.8</v>
      </c>
      <c r="G225" s="82">
        <v>96.31</v>
      </c>
      <c r="H225" s="81">
        <f t="shared" si="9"/>
        <v>17.189999999999998</v>
      </c>
      <c r="I225" s="81">
        <v>79.12</v>
      </c>
      <c r="J225" s="82">
        <f t="shared" si="12"/>
        <v>9050.632911392404</v>
      </c>
      <c r="K225" s="82">
        <f t="shared" si="13"/>
        <v>11017.017893025813</v>
      </c>
      <c r="L225" s="68">
        <v>871666.4556962025</v>
      </c>
      <c r="M225" s="83" t="s">
        <v>23</v>
      </c>
      <c r="N225" s="83" t="s">
        <v>24</v>
      </c>
      <c r="O225" s="77"/>
    </row>
    <row r="226" spans="1:15" s="47" customFormat="1" ht="31.5" customHeight="1">
      <c r="A226" s="63">
        <v>221</v>
      </c>
      <c r="B226" s="64" t="s">
        <v>257</v>
      </c>
      <c r="C226" s="79" t="s">
        <v>52</v>
      </c>
      <c r="D226" s="79" t="s">
        <v>48</v>
      </c>
      <c r="E226" s="65" t="s">
        <v>30</v>
      </c>
      <c r="F226" s="80">
        <v>2.8</v>
      </c>
      <c r="G226" s="82">
        <v>96.3</v>
      </c>
      <c r="H226" s="81">
        <f t="shared" si="9"/>
        <v>17.189999999999998</v>
      </c>
      <c r="I226" s="81">
        <v>79.11</v>
      </c>
      <c r="J226" s="82">
        <f t="shared" si="12"/>
        <v>8924.050632911392</v>
      </c>
      <c r="K226" s="82">
        <f t="shared" si="13"/>
        <v>10863.178813669158</v>
      </c>
      <c r="L226" s="68">
        <v>859386.075949367</v>
      </c>
      <c r="M226" s="83" t="s">
        <v>23</v>
      </c>
      <c r="N226" s="83" t="s">
        <v>24</v>
      </c>
      <c r="O226" s="77"/>
    </row>
    <row r="227" spans="1:15" s="47" customFormat="1" ht="31.5" customHeight="1">
      <c r="A227" s="63">
        <v>222</v>
      </c>
      <c r="B227" s="64" t="s">
        <v>257</v>
      </c>
      <c r="C227" s="79" t="s">
        <v>53</v>
      </c>
      <c r="D227" s="79" t="s">
        <v>48</v>
      </c>
      <c r="E227" s="65" t="s">
        <v>28</v>
      </c>
      <c r="F227" s="80">
        <v>2.8</v>
      </c>
      <c r="G227" s="82">
        <v>116.97</v>
      </c>
      <c r="H227" s="81">
        <f t="shared" si="9"/>
        <v>20.879999999999995</v>
      </c>
      <c r="I227" s="81">
        <v>96.09</v>
      </c>
      <c r="J227" s="82">
        <f t="shared" si="12"/>
        <v>9050.632911392404</v>
      </c>
      <c r="K227" s="82">
        <f t="shared" si="13"/>
        <v>11017.301817520756</v>
      </c>
      <c r="L227" s="68">
        <v>1058652.5316455695</v>
      </c>
      <c r="M227" s="83" t="s">
        <v>23</v>
      </c>
      <c r="N227" s="83" t="s">
        <v>24</v>
      </c>
      <c r="O227" s="77"/>
    </row>
    <row r="228" spans="1:15" s="47" customFormat="1" ht="31.5" customHeight="1">
      <c r="A228" s="63">
        <v>223</v>
      </c>
      <c r="B228" s="64" t="s">
        <v>257</v>
      </c>
      <c r="C228" s="79" t="s">
        <v>54</v>
      </c>
      <c r="D228" s="79" t="s">
        <v>55</v>
      </c>
      <c r="E228" s="65" t="s">
        <v>22</v>
      </c>
      <c r="F228" s="80">
        <v>2.8</v>
      </c>
      <c r="G228" s="82">
        <v>84.08</v>
      </c>
      <c r="H228" s="81">
        <f t="shared" si="9"/>
        <v>15.010000000000005</v>
      </c>
      <c r="I228" s="81">
        <v>69.07</v>
      </c>
      <c r="J228" s="82">
        <f t="shared" si="12"/>
        <v>7696.202531645568</v>
      </c>
      <c r="K228" s="82">
        <f t="shared" si="13"/>
        <v>9368.708684823505</v>
      </c>
      <c r="L228" s="68">
        <v>647096.7088607594</v>
      </c>
      <c r="M228" s="83" t="s">
        <v>23</v>
      </c>
      <c r="N228" s="83" t="s">
        <v>24</v>
      </c>
      <c r="O228" s="77"/>
    </row>
    <row r="229" spans="1:15" s="47" customFormat="1" ht="31.5" customHeight="1">
      <c r="A229" s="63">
        <v>224</v>
      </c>
      <c r="B229" s="64" t="s">
        <v>257</v>
      </c>
      <c r="C229" s="79" t="s">
        <v>56</v>
      </c>
      <c r="D229" s="79" t="s">
        <v>55</v>
      </c>
      <c r="E229" s="65" t="s">
        <v>22</v>
      </c>
      <c r="F229" s="80">
        <v>2.8</v>
      </c>
      <c r="G229" s="82">
        <v>84.08</v>
      </c>
      <c r="H229" s="81">
        <f t="shared" si="9"/>
        <v>15.010000000000005</v>
      </c>
      <c r="I229" s="81">
        <v>69.07</v>
      </c>
      <c r="J229" s="82">
        <f t="shared" si="12"/>
        <v>7886.075949367088</v>
      </c>
      <c r="K229" s="82">
        <f t="shared" si="13"/>
        <v>9599.844589876717</v>
      </c>
      <c r="L229" s="68">
        <v>663061.2658227847</v>
      </c>
      <c r="M229" s="83" t="s">
        <v>23</v>
      </c>
      <c r="N229" s="83" t="s">
        <v>24</v>
      </c>
      <c r="O229" s="77"/>
    </row>
    <row r="230" spans="1:15" s="47" customFormat="1" ht="31.5" customHeight="1">
      <c r="A230" s="63">
        <v>225</v>
      </c>
      <c r="B230" s="64" t="s">
        <v>257</v>
      </c>
      <c r="C230" s="79" t="s">
        <v>57</v>
      </c>
      <c r="D230" s="79" t="s">
        <v>55</v>
      </c>
      <c r="E230" s="65" t="s">
        <v>28</v>
      </c>
      <c r="F230" s="80">
        <v>2.8</v>
      </c>
      <c r="G230" s="82">
        <v>116.97</v>
      </c>
      <c r="H230" s="81">
        <f t="shared" si="9"/>
        <v>20.879999999999995</v>
      </c>
      <c r="I230" s="81">
        <v>96.09</v>
      </c>
      <c r="J230" s="82">
        <f t="shared" si="12"/>
        <v>9215.189873417721</v>
      </c>
      <c r="K230" s="82">
        <f t="shared" si="13"/>
        <v>11217.616396021134</v>
      </c>
      <c r="L230" s="68">
        <v>1077900.759493671</v>
      </c>
      <c r="M230" s="83" t="s">
        <v>23</v>
      </c>
      <c r="N230" s="83" t="s">
        <v>24</v>
      </c>
      <c r="O230" s="77"/>
    </row>
    <row r="231" spans="1:15" s="47" customFormat="1" ht="31.5" customHeight="1">
      <c r="A231" s="63">
        <v>226</v>
      </c>
      <c r="B231" s="64" t="s">
        <v>257</v>
      </c>
      <c r="C231" s="79" t="s">
        <v>58</v>
      </c>
      <c r="D231" s="79" t="s">
        <v>55</v>
      </c>
      <c r="E231" s="65" t="s">
        <v>30</v>
      </c>
      <c r="F231" s="80">
        <v>2.8</v>
      </c>
      <c r="G231" s="82">
        <v>96.31</v>
      </c>
      <c r="H231" s="81">
        <f t="shared" si="9"/>
        <v>17.189999999999998</v>
      </c>
      <c r="I231" s="81">
        <v>79.12</v>
      </c>
      <c r="J231" s="82">
        <f t="shared" si="12"/>
        <v>9088.60759493671</v>
      </c>
      <c r="K231" s="82">
        <f t="shared" si="13"/>
        <v>11063.243142926623</v>
      </c>
      <c r="L231" s="68">
        <v>875323.7974683545</v>
      </c>
      <c r="M231" s="83" t="s">
        <v>23</v>
      </c>
      <c r="N231" s="83" t="s">
        <v>24</v>
      </c>
      <c r="O231" s="77"/>
    </row>
    <row r="232" spans="1:15" s="47" customFormat="1" ht="31.5" customHeight="1">
      <c r="A232" s="63">
        <v>227</v>
      </c>
      <c r="B232" s="64" t="s">
        <v>257</v>
      </c>
      <c r="C232" s="79" t="s">
        <v>59</v>
      </c>
      <c r="D232" s="79" t="s">
        <v>55</v>
      </c>
      <c r="E232" s="65" t="s">
        <v>30</v>
      </c>
      <c r="F232" s="80">
        <v>2.8</v>
      </c>
      <c r="G232" s="82">
        <v>96.3</v>
      </c>
      <c r="H232" s="81">
        <f t="shared" si="9"/>
        <v>17.189999999999998</v>
      </c>
      <c r="I232" s="81">
        <v>79.11</v>
      </c>
      <c r="J232" s="82">
        <f t="shared" si="12"/>
        <v>8962.025316455696</v>
      </c>
      <c r="K232" s="82">
        <f t="shared" si="13"/>
        <v>10909.405106493281</v>
      </c>
      <c r="L232" s="68">
        <v>863043.0379746835</v>
      </c>
      <c r="M232" s="83" t="s">
        <v>23</v>
      </c>
      <c r="N232" s="83" t="s">
        <v>24</v>
      </c>
      <c r="O232" s="77"/>
    </row>
    <row r="233" spans="1:15" s="47" customFormat="1" ht="31.5" customHeight="1">
      <c r="A233" s="63">
        <v>228</v>
      </c>
      <c r="B233" s="64" t="s">
        <v>257</v>
      </c>
      <c r="C233" s="79" t="s">
        <v>60</v>
      </c>
      <c r="D233" s="79" t="s">
        <v>55</v>
      </c>
      <c r="E233" s="65" t="s">
        <v>28</v>
      </c>
      <c r="F233" s="80">
        <v>2.8</v>
      </c>
      <c r="G233" s="82">
        <v>116.97</v>
      </c>
      <c r="H233" s="81">
        <f t="shared" si="9"/>
        <v>20.879999999999995</v>
      </c>
      <c r="I233" s="81">
        <v>96.09</v>
      </c>
      <c r="J233" s="82">
        <f t="shared" si="12"/>
        <v>9088.607594936708</v>
      </c>
      <c r="K233" s="82">
        <f t="shared" si="13"/>
        <v>11063.528258713151</v>
      </c>
      <c r="L233" s="68">
        <v>1063094.4303797467</v>
      </c>
      <c r="M233" s="83" t="s">
        <v>23</v>
      </c>
      <c r="N233" s="83" t="s">
        <v>24</v>
      </c>
      <c r="O233" s="78"/>
    </row>
    <row r="234" spans="1:15" s="47" customFormat="1" ht="31.5" customHeight="1">
      <c r="A234" s="63">
        <v>229</v>
      </c>
      <c r="B234" s="64" t="s">
        <v>257</v>
      </c>
      <c r="C234" s="79" t="s">
        <v>61</v>
      </c>
      <c r="D234" s="79" t="s">
        <v>62</v>
      </c>
      <c r="E234" s="65" t="s">
        <v>22</v>
      </c>
      <c r="F234" s="80">
        <v>2.8</v>
      </c>
      <c r="G234" s="82">
        <v>84.08</v>
      </c>
      <c r="H234" s="81">
        <f t="shared" si="9"/>
        <v>15.010000000000005</v>
      </c>
      <c r="I234" s="81">
        <v>69.07</v>
      </c>
      <c r="J234" s="82">
        <f t="shared" si="12"/>
        <v>7734.177215189873</v>
      </c>
      <c r="K234" s="82">
        <f t="shared" si="13"/>
        <v>9414.935865834148</v>
      </c>
      <c r="L234" s="68">
        <v>650289.6202531646</v>
      </c>
      <c r="M234" s="83" t="s">
        <v>23</v>
      </c>
      <c r="N234" s="83" t="s">
        <v>24</v>
      </c>
      <c r="O234" s="76" t="s">
        <v>25</v>
      </c>
    </row>
    <row r="235" spans="1:15" s="47" customFormat="1" ht="31.5" customHeight="1">
      <c r="A235" s="63">
        <v>230</v>
      </c>
      <c r="B235" s="64" t="s">
        <v>257</v>
      </c>
      <c r="C235" s="79" t="s">
        <v>63</v>
      </c>
      <c r="D235" s="79" t="s">
        <v>62</v>
      </c>
      <c r="E235" s="65" t="s">
        <v>22</v>
      </c>
      <c r="F235" s="80">
        <v>2.8</v>
      </c>
      <c r="G235" s="82">
        <v>84.08</v>
      </c>
      <c r="H235" s="81">
        <f t="shared" si="9"/>
        <v>15.010000000000005</v>
      </c>
      <c r="I235" s="81">
        <v>69.07</v>
      </c>
      <c r="J235" s="82">
        <f t="shared" si="12"/>
        <v>7924.050632911393</v>
      </c>
      <c r="K235" s="82">
        <f t="shared" si="13"/>
        <v>9646.07177088736</v>
      </c>
      <c r="L235" s="68">
        <v>666254.1772151899</v>
      </c>
      <c r="M235" s="83" t="s">
        <v>23</v>
      </c>
      <c r="N235" s="83" t="s">
        <v>24</v>
      </c>
      <c r="O235" s="77"/>
    </row>
    <row r="236" spans="1:15" s="47" customFormat="1" ht="31.5" customHeight="1">
      <c r="A236" s="63">
        <v>231</v>
      </c>
      <c r="B236" s="64" t="s">
        <v>257</v>
      </c>
      <c r="C236" s="79" t="s">
        <v>64</v>
      </c>
      <c r="D236" s="79" t="s">
        <v>62</v>
      </c>
      <c r="E236" s="65" t="s">
        <v>28</v>
      </c>
      <c r="F236" s="80">
        <v>2.8</v>
      </c>
      <c r="G236" s="82">
        <v>116.97</v>
      </c>
      <c r="H236" s="81">
        <f t="shared" si="9"/>
        <v>20.879999999999995</v>
      </c>
      <c r="I236" s="81">
        <v>96.09</v>
      </c>
      <c r="J236" s="82">
        <f t="shared" si="12"/>
        <v>9253.164556962023</v>
      </c>
      <c r="K236" s="82">
        <f t="shared" si="13"/>
        <v>11263.842837213528</v>
      </c>
      <c r="L236" s="68">
        <v>1082342.658227848</v>
      </c>
      <c r="M236" s="83" t="s">
        <v>23</v>
      </c>
      <c r="N236" s="83" t="s">
        <v>24</v>
      </c>
      <c r="O236" s="77"/>
    </row>
    <row r="237" spans="1:15" s="47" customFormat="1" ht="31.5" customHeight="1">
      <c r="A237" s="63">
        <v>232</v>
      </c>
      <c r="B237" s="64" t="s">
        <v>257</v>
      </c>
      <c r="C237" s="79" t="s">
        <v>65</v>
      </c>
      <c r="D237" s="79" t="s">
        <v>62</v>
      </c>
      <c r="E237" s="65" t="s">
        <v>30</v>
      </c>
      <c r="F237" s="80">
        <v>2.8</v>
      </c>
      <c r="G237" s="82">
        <v>96.31</v>
      </c>
      <c r="H237" s="81">
        <f aca="true" t="shared" si="14" ref="H237:H300">G237-I237</f>
        <v>17.189999999999998</v>
      </c>
      <c r="I237" s="81">
        <v>79.12</v>
      </c>
      <c r="J237" s="82">
        <f t="shared" si="12"/>
        <v>9126.582278481012</v>
      </c>
      <c r="K237" s="82">
        <f t="shared" si="13"/>
        <v>11109.468392827428</v>
      </c>
      <c r="L237" s="68">
        <v>878981.1392405062</v>
      </c>
      <c r="M237" s="83" t="s">
        <v>23</v>
      </c>
      <c r="N237" s="83" t="s">
        <v>24</v>
      </c>
      <c r="O237" s="77"/>
    </row>
    <row r="238" spans="1:15" s="47" customFormat="1" ht="31.5" customHeight="1">
      <c r="A238" s="63">
        <v>233</v>
      </c>
      <c r="B238" s="64" t="s">
        <v>257</v>
      </c>
      <c r="C238" s="79" t="s">
        <v>66</v>
      </c>
      <c r="D238" s="79" t="s">
        <v>62</v>
      </c>
      <c r="E238" s="65" t="s">
        <v>30</v>
      </c>
      <c r="F238" s="80">
        <v>2.8</v>
      </c>
      <c r="G238" s="82">
        <v>96.3</v>
      </c>
      <c r="H238" s="81">
        <f t="shared" si="14"/>
        <v>17.189999999999998</v>
      </c>
      <c r="I238" s="81">
        <v>79.11</v>
      </c>
      <c r="J238" s="82">
        <f t="shared" si="12"/>
        <v>9000</v>
      </c>
      <c r="K238" s="82">
        <f t="shared" si="13"/>
        <v>10955.631399317406</v>
      </c>
      <c r="L238" s="68">
        <v>866700</v>
      </c>
      <c r="M238" s="83" t="s">
        <v>23</v>
      </c>
      <c r="N238" s="83" t="s">
        <v>24</v>
      </c>
      <c r="O238" s="77"/>
    </row>
    <row r="239" spans="1:15" s="47" customFormat="1" ht="31.5" customHeight="1">
      <c r="A239" s="63">
        <v>234</v>
      </c>
      <c r="B239" s="64" t="s">
        <v>257</v>
      </c>
      <c r="C239" s="79" t="s">
        <v>67</v>
      </c>
      <c r="D239" s="79" t="s">
        <v>62</v>
      </c>
      <c r="E239" s="65" t="s">
        <v>28</v>
      </c>
      <c r="F239" s="80">
        <v>2.8</v>
      </c>
      <c r="G239" s="82">
        <v>116.97</v>
      </c>
      <c r="H239" s="81">
        <f t="shared" si="14"/>
        <v>20.879999999999995</v>
      </c>
      <c r="I239" s="81">
        <v>96.09</v>
      </c>
      <c r="J239" s="82">
        <f t="shared" si="12"/>
        <v>9126.582278481012</v>
      </c>
      <c r="K239" s="82">
        <f t="shared" si="13"/>
        <v>11109.754699905547</v>
      </c>
      <c r="L239" s="68">
        <v>1067536.329113924</v>
      </c>
      <c r="M239" s="83" t="s">
        <v>23</v>
      </c>
      <c r="N239" s="83" t="s">
        <v>24</v>
      </c>
      <c r="O239" s="77"/>
    </row>
    <row r="240" spans="1:15" s="47" customFormat="1" ht="31.5" customHeight="1">
      <c r="A240" s="63">
        <v>235</v>
      </c>
      <c r="B240" s="64" t="s">
        <v>257</v>
      </c>
      <c r="C240" s="79" t="s">
        <v>68</v>
      </c>
      <c r="D240" s="79" t="s">
        <v>69</v>
      </c>
      <c r="E240" s="65" t="s">
        <v>22</v>
      </c>
      <c r="F240" s="80">
        <v>2.8</v>
      </c>
      <c r="G240" s="82">
        <v>84.08</v>
      </c>
      <c r="H240" s="81">
        <f t="shared" si="14"/>
        <v>15.010000000000005</v>
      </c>
      <c r="I240" s="81">
        <v>69.07</v>
      </c>
      <c r="J240" s="82">
        <f t="shared" si="12"/>
        <v>7772.151898734177</v>
      </c>
      <c r="K240" s="82">
        <f t="shared" si="13"/>
        <v>9461.163046844791</v>
      </c>
      <c r="L240" s="68">
        <v>653482.5316455696</v>
      </c>
      <c r="M240" s="83" t="s">
        <v>23</v>
      </c>
      <c r="N240" s="83" t="s">
        <v>24</v>
      </c>
      <c r="O240" s="77"/>
    </row>
    <row r="241" spans="1:15" s="47" customFormat="1" ht="31.5" customHeight="1">
      <c r="A241" s="63">
        <v>236</v>
      </c>
      <c r="B241" s="64" t="s">
        <v>257</v>
      </c>
      <c r="C241" s="79" t="s">
        <v>70</v>
      </c>
      <c r="D241" s="79" t="s">
        <v>69</v>
      </c>
      <c r="E241" s="65" t="s">
        <v>22</v>
      </c>
      <c r="F241" s="80">
        <v>2.8</v>
      </c>
      <c r="G241" s="82">
        <v>84.08</v>
      </c>
      <c r="H241" s="81">
        <f t="shared" si="14"/>
        <v>15.010000000000005</v>
      </c>
      <c r="I241" s="81">
        <v>69.07</v>
      </c>
      <c r="J241" s="82">
        <f t="shared" si="12"/>
        <v>7962.025316455695</v>
      </c>
      <c r="K241" s="82">
        <f t="shared" si="13"/>
        <v>9692.298951898001</v>
      </c>
      <c r="L241" s="68">
        <v>669447.0886075948</v>
      </c>
      <c r="M241" s="83" t="s">
        <v>23</v>
      </c>
      <c r="N241" s="83" t="s">
        <v>24</v>
      </c>
      <c r="O241" s="77"/>
    </row>
    <row r="242" spans="1:15" s="47" customFormat="1" ht="31.5" customHeight="1">
      <c r="A242" s="63">
        <v>237</v>
      </c>
      <c r="B242" s="64" t="s">
        <v>257</v>
      </c>
      <c r="C242" s="79" t="s">
        <v>71</v>
      </c>
      <c r="D242" s="79" t="s">
        <v>69</v>
      </c>
      <c r="E242" s="65" t="s">
        <v>28</v>
      </c>
      <c r="F242" s="80">
        <v>2.8</v>
      </c>
      <c r="G242" s="82">
        <v>116.97</v>
      </c>
      <c r="H242" s="81">
        <f t="shared" si="14"/>
        <v>20.879999999999995</v>
      </c>
      <c r="I242" s="81">
        <v>96.09</v>
      </c>
      <c r="J242" s="82">
        <f t="shared" si="12"/>
        <v>9291.139240506329</v>
      </c>
      <c r="K242" s="82">
        <f t="shared" si="13"/>
        <v>11310.069278405925</v>
      </c>
      <c r="L242" s="68">
        <v>1086784.5569620254</v>
      </c>
      <c r="M242" s="83" t="s">
        <v>23</v>
      </c>
      <c r="N242" s="83" t="s">
        <v>24</v>
      </c>
      <c r="O242" s="77"/>
    </row>
    <row r="243" spans="1:15" s="47" customFormat="1" ht="31.5" customHeight="1">
      <c r="A243" s="63">
        <v>238</v>
      </c>
      <c r="B243" s="64" t="s">
        <v>257</v>
      </c>
      <c r="C243" s="79" t="s">
        <v>72</v>
      </c>
      <c r="D243" s="79" t="s">
        <v>69</v>
      </c>
      <c r="E243" s="65" t="s">
        <v>30</v>
      </c>
      <c r="F243" s="80">
        <v>2.8</v>
      </c>
      <c r="G243" s="82">
        <v>96.31</v>
      </c>
      <c r="H243" s="81">
        <f t="shared" si="14"/>
        <v>17.189999999999998</v>
      </c>
      <c r="I243" s="81">
        <v>79.12</v>
      </c>
      <c r="J243" s="82">
        <f t="shared" si="12"/>
        <v>9164.556962025315</v>
      </c>
      <c r="K243" s="82">
        <f t="shared" si="13"/>
        <v>11155.693642728238</v>
      </c>
      <c r="L243" s="68">
        <v>882638.4810126582</v>
      </c>
      <c r="M243" s="83" t="s">
        <v>23</v>
      </c>
      <c r="N243" s="83" t="s">
        <v>24</v>
      </c>
      <c r="O243" s="77"/>
    </row>
    <row r="244" spans="1:15" s="47" customFormat="1" ht="31.5" customHeight="1">
      <c r="A244" s="63">
        <v>239</v>
      </c>
      <c r="B244" s="64" t="s">
        <v>257</v>
      </c>
      <c r="C244" s="79" t="s">
        <v>73</v>
      </c>
      <c r="D244" s="79" t="s">
        <v>69</v>
      </c>
      <c r="E244" s="65" t="s">
        <v>30</v>
      </c>
      <c r="F244" s="80">
        <v>2.8</v>
      </c>
      <c r="G244" s="82">
        <v>96.3</v>
      </c>
      <c r="H244" s="81">
        <f t="shared" si="14"/>
        <v>17.189999999999998</v>
      </c>
      <c r="I244" s="81">
        <v>79.11</v>
      </c>
      <c r="J244" s="82">
        <f t="shared" si="12"/>
        <v>9037.974683544304</v>
      </c>
      <c r="K244" s="82">
        <f t="shared" si="13"/>
        <v>11001.85769214153</v>
      </c>
      <c r="L244" s="68">
        <v>870356.9620253164</v>
      </c>
      <c r="M244" s="83" t="s">
        <v>23</v>
      </c>
      <c r="N244" s="83" t="s">
        <v>24</v>
      </c>
      <c r="O244" s="77"/>
    </row>
    <row r="245" spans="1:15" s="47" customFormat="1" ht="31.5" customHeight="1">
      <c r="A245" s="63">
        <v>240</v>
      </c>
      <c r="B245" s="64" t="s">
        <v>257</v>
      </c>
      <c r="C245" s="79" t="s">
        <v>74</v>
      </c>
      <c r="D245" s="79" t="s">
        <v>69</v>
      </c>
      <c r="E245" s="65" t="s">
        <v>28</v>
      </c>
      <c r="F245" s="80">
        <v>2.8</v>
      </c>
      <c r="G245" s="82">
        <v>116.97</v>
      </c>
      <c r="H245" s="81">
        <f t="shared" si="14"/>
        <v>20.879999999999995</v>
      </c>
      <c r="I245" s="81">
        <v>96.09</v>
      </c>
      <c r="J245" s="82">
        <f t="shared" si="12"/>
        <v>9164.556962025315</v>
      </c>
      <c r="K245" s="82">
        <f t="shared" si="13"/>
        <v>11155.98114109794</v>
      </c>
      <c r="L245" s="68">
        <v>1071978.2278481012</v>
      </c>
      <c r="M245" s="83" t="s">
        <v>23</v>
      </c>
      <c r="N245" s="83" t="s">
        <v>24</v>
      </c>
      <c r="O245" s="78"/>
    </row>
    <row r="246" spans="1:15" s="47" customFormat="1" ht="31.5" customHeight="1">
      <c r="A246" s="63">
        <v>241</v>
      </c>
      <c r="B246" s="64" t="s">
        <v>257</v>
      </c>
      <c r="C246" s="79" t="s">
        <v>75</v>
      </c>
      <c r="D246" s="79" t="s">
        <v>76</v>
      </c>
      <c r="E246" s="65" t="s">
        <v>22</v>
      </c>
      <c r="F246" s="80">
        <v>2.8</v>
      </c>
      <c r="G246" s="82">
        <v>84.08</v>
      </c>
      <c r="H246" s="81">
        <f t="shared" si="14"/>
        <v>15.010000000000005</v>
      </c>
      <c r="I246" s="81">
        <v>69.07</v>
      </c>
      <c r="J246" s="82">
        <f t="shared" si="12"/>
        <v>7810.126582278481</v>
      </c>
      <c r="K246" s="82">
        <f t="shared" si="13"/>
        <v>9507.390227855432</v>
      </c>
      <c r="L246" s="68">
        <v>656675.4430379746</v>
      </c>
      <c r="M246" s="83" t="s">
        <v>23</v>
      </c>
      <c r="N246" s="83" t="s">
        <v>24</v>
      </c>
      <c r="O246" s="76" t="s">
        <v>25</v>
      </c>
    </row>
    <row r="247" spans="1:15" s="47" customFormat="1" ht="31.5" customHeight="1">
      <c r="A247" s="63">
        <v>242</v>
      </c>
      <c r="B247" s="64" t="s">
        <v>257</v>
      </c>
      <c r="C247" s="79" t="s">
        <v>77</v>
      </c>
      <c r="D247" s="79" t="s">
        <v>76</v>
      </c>
      <c r="E247" s="65" t="s">
        <v>22</v>
      </c>
      <c r="F247" s="80">
        <v>2.8</v>
      </c>
      <c r="G247" s="82">
        <v>84.08</v>
      </c>
      <c r="H247" s="81">
        <f t="shared" si="14"/>
        <v>15.010000000000005</v>
      </c>
      <c r="I247" s="81">
        <v>69.07</v>
      </c>
      <c r="J247" s="82">
        <f t="shared" si="12"/>
        <v>7999.999999999999</v>
      </c>
      <c r="K247" s="82">
        <f t="shared" si="13"/>
        <v>9738.526132908642</v>
      </c>
      <c r="L247" s="68">
        <v>672639.9999999999</v>
      </c>
      <c r="M247" s="83" t="s">
        <v>23</v>
      </c>
      <c r="N247" s="83" t="s">
        <v>24</v>
      </c>
      <c r="O247" s="77"/>
    </row>
    <row r="248" spans="1:15" s="47" customFormat="1" ht="31.5" customHeight="1">
      <c r="A248" s="63">
        <v>243</v>
      </c>
      <c r="B248" s="64" t="s">
        <v>257</v>
      </c>
      <c r="C248" s="79" t="s">
        <v>78</v>
      </c>
      <c r="D248" s="79" t="s">
        <v>76</v>
      </c>
      <c r="E248" s="65" t="s">
        <v>28</v>
      </c>
      <c r="F248" s="80">
        <v>2.8</v>
      </c>
      <c r="G248" s="82">
        <v>116.97</v>
      </c>
      <c r="H248" s="81">
        <f t="shared" si="14"/>
        <v>20.879999999999995</v>
      </c>
      <c r="I248" s="81">
        <v>96.09</v>
      </c>
      <c r="J248" s="82">
        <f t="shared" si="12"/>
        <v>9329.113924050633</v>
      </c>
      <c r="K248" s="82">
        <f t="shared" si="13"/>
        <v>11356.29571959832</v>
      </c>
      <c r="L248" s="68">
        <v>1091226.4556962026</v>
      </c>
      <c r="M248" s="83" t="s">
        <v>23</v>
      </c>
      <c r="N248" s="83" t="s">
        <v>24</v>
      </c>
      <c r="O248" s="77"/>
    </row>
    <row r="249" spans="1:15" s="47" customFormat="1" ht="31.5" customHeight="1">
      <c r="A249" s="63">
        <v>244</v>
      </c>
      <c r="B249" s="64" t="s">
        <v>257</v>
      </c>
      <c r="C249" s="79" t="s">
        <v>79</v>
      </c>
      <c r="D249" s="79" t="s">
        <v>76</v>
      </c>
      <c r="E249" s="65" t="s">
        <v>30</v>
      </c>
      <c r="F249" s="80">
        <v>2.8</v>
      </c>
      <c r="G249" s="82">
        <v>96.31</v>
      </c>
      <c r="H249" s="81">
        <f t="shared" si="14"/>
        <v>17.189999999999998</v>
      </c>
      <c r="I249" s="81">
        <v>79.12</v>
      </c>
      <c r="J249" s="82">
        <f t="shared" si="12"/>
        <v>9202.531645569621</v>
      </c>
      <c r="K249" s="82">
        <f t="shared" si="13"/>
        <v>11201.918892629046</v>
      </c>
      <c r="L249" s="68">
        <v>886295.8227848102</v>
      </c>
      <c r="M249" s="83" t="s">
        <v>23</v>
      </c>
      <c r="N249" s="83" t="s">
        <v>24</v>
      </c>
      <c r="O249" s="77"/>
    </row>
    <row r="250" spans="1:15" s="47" customFormat="1" ht="31.5" customHeight="1">
      <c r="A250" s="63">
        <v>245</v>
      </c>
      <c r="B250" s="64" t="s">
        <v>257</v>
      </c>
      <c r="C250" s="79" t="s">
        <v>80</v>
      </c>
      <c r="D250" s="79" t="s">
        <v>76</v>
      </c>
      <c r="E250" s="65" t="s">
        <v>30</v>
      </c>
      <c r="F250" s="80">
        <v>2.8</v>
      </c>
      <c r="G250" s="82">
        <v>96.3</v>
      </c>
      <c r="H250" s="81">
        <f t="shared" si="14"/>
        <v>17.189999999999998</v>
      </c>
      <c r="I250" s="81">
        <v>79.11</v>
      </c>
      <c r="J250" s="82">
        <f t="shared" si="12"/>
        <v>9075.949367088608</v>
      </c>
      <c r="K250" s="82">
        <f t="shared" si="13"/>
        <v>11048.083984965653</v>
      </c>
      <c r="L250" s="68">
        <v>874013.9240506329</v>
      </c>
      <c r="M250" s="83" t="s">
        <v>23</v>
      </c>
      <c r="N250" s="83" t="s">
        <v>24</v>
      </c>
      <c r="O250" s="77"/>
    </row>
    <row r="251" spans="1:15" s="47" customFormat="1" ht="31.5" customHeight="1">
      <c r="A251" s="63">
        <v>246</v>
      </c>
      <c r="B251" s="64" t="s">
        <v>257</v>
      </c>
      <c r="C251" s="79" t="s">
        <v>81</v>
      </c>
      <c r="D251" s="79" t="s">
        <v>76</v>
      </c>
      <c r="E251" s="65" t="s">
        <v>28</v>
      </c>
      <c r="F251" s="80">
        <v>2.8</v>
      </c>
      <c r="G251" s="82">
        <v>116.97</v>
      </c>
      <c r="H251" s="81">
        <f t="shared" si="14"/>
        <v>20.879999999999995</v>
      </c>
      <c r="I251" s="81">
        <v>96.09</v>
      </c>
      <c r="J251" s="82">
        <f t="shared" si="12"/>
        <v>9202.53164556962</v>
      </c>
      <c r="K251" s="82">
        <f t="shared" si="13"/>
        <v>11202.207582290335</v>
      </c>
      <c r="L251" s="68">
        <v>1076420.1265822784</v>
      </c>
      <c r="M251" s="83" t="s">
        <v>23</v>
      </c>
      <c r="N251" s="83" t="s">
        <v>24</v>
      </c>
      <c r="O251" s="77"/>
    </row>
    <row r="252" spans="1:15" s="47" customFormat="1" ht="31.5" customHeight="1">
      <c r="A252" s="63">
        <v>247</v>
      </c>
      <c r="B252" s="64" t="s">
        <v>257</v>
      </c>
      <c r="C252" s="79" t="s">
        <v>82</v>
      </c>
      <c r="D252" s="79" t="s">
        <v>83</v>
      </c>
      <c r="E252" s="65" t="s">
        <v>22</v>
      </c>
      <c r="F252" s="80">
        <v>2.8</v>
      </c>
      <c r="G252" s="82">
        <v>84.08</v>
      </c>
      <c r="H252" s="81">
        <f t="shared" si="14"/>
        <v>15.010000000000005</v>
      </c>
      <c r="I252" s="81">
        <v>69.07</v>
      </c>
      <c r="J252" s="82">
        <f t="shared" si="12"/>
        <v>7848.101265822785</v>
      </c>
      <c r="K252" s="82">
        <f t="shared" si="13"/>
        <v>9553.617408866074</v>
      </c>
      <c r="L252" s="68">
        <v>659868.3544303797</v>
      </c>
      <c r="M252" s="83" t="s">
        <v>23</v>
      </c>
      <c r="N252" s="83" t="s">
        <v>24</v>
      </c>
      <c r="O252" s="77"/>
    </row>
    <row r="253" spans="1:15" s="47" customFormat="1" ht="31.5" customHeight="1">
      <c r="A253" s="63">
        <v>248</v>
      </c>
      <c r="B253" s="64" t="s">
        <v>257</v>
      </c>
      <c r="C253" s="79" t="s">
        <v>84</v>
      </c>
      <c r="D253" s="79" t="s">
        <v>83</v>
      </c>
      <c r="E253" s="65" t="s">
        <v>22</v>
      </c>
      <c r="F253" s="80">
        <v>2.8</v>
      </c>
      <c r="G253" s="82">
        <v>84.08</v>
      </c>
      <c r="H253" s="81">
        <f t="shared" si="14"/>
        <v>15.010000000000005</v>
      </c>
      <c r="I253" s="81">
        <v>69.07</v>
      </c>
      <c r="J253" s="82">
        <f t="shared" si="12"/>
        <v>8037.974683544304</v>
      </c>
      <c r="K253" s="82">
        <f t="shared" si="13"/>
        <v>9784.753313919286</v>
      </c>
      <c r="L253" s="68">
        <v>675832.911392405</v>
      </c>
      <c r="M253" s="83" t="s">
        <v>23</v>
      </c>
      <c r="N253" s="83" t="s">
        <v>24</v>
      </c>
      <c r="O253" s="77"/>
    </row>
    <row r="254" spans="1:15" s="47" customFormat="1" ht="31.5" customHeight="1">
      <c r="A254" s="63">
        <v>249</v>
      </c>
      <c r="B254" s="64" t="s">
        <v>257</v>
      </c>
      <c r="C254" s="79" t="s">
        <v>85</v>
      </c>
      <c r="D254" s="79" t="s">
        <v>83</v>
      </c>
      <c r="E254" s="65" t="s">
        <v>28</v>
      </c>
      <c r="F254" s="80">
        <v>2.8</v>
      </c>
      <c r="G254" s="82">
        <v>116.97</v>
      </c>
      <c r="H254" s="81">
        <f t="shared" si="14"/>
        <v>20.879999999999995</v>
      </c>
      <c r="I254" s="81">
        <v>96.09</v>
      </c>
      <c r="J254" s="82">
        <f t="shared" si="12"/>
        <v>9367.088607594937</v>
      </c>
      <c r="K254" s="82">
        <f t="shared" si="13"/>
        <v>11402.522160790715</v>
      </c>
      <c r="L254" s="68">
        <v>1095668.3544303798</v>
      </c>
      <c r="M254" s="83" t="s">
        <v>23</v>
      </c>
      <c r="N254" s="83" t="s">
        <v>24</v>
      </c>
      <c r="O254" s="77"/>
    </row>
    <row r="255" spans="1:15" s="47" customFormat="1" ht="31.5" customHeight="1">
      <c r="A255" s="63">
        <v>250</v>
      </c>
      <c r="B255" s="64" t="s">
        <v>257</v>
      </c>
      <c r="C255" s="79" t="s">
        <v>86</v>
      </c>
      <c r="D255" s="79" t="s">
        <v>83</v>
      </c>
      <c r="E255" s="65" t="s">
        <v>30</v>
      </c>
      <c r="F255" s="80">
        <v>2.8</v>
      </c>
      <c r="G255" s="82">
        <v>96.31</v>
      </c>
      <c r="H255" s="81">
        <f t="shared" si="14"/>
        <v>17.189999999999998</v>
      </c>
      <c r="I255" s="81">
        <v>79.12</v>
      </c>
      <c r="J255" s="82">
        <f t="shared" si="12"/>
        <v>9240.506329113923</v>
      </c>
      <c r="K255" s="82">
        <f t="shared" si="13"/>
        <v>11248.144142529853</v>
      </c>
      <c r="L255" s="68">
        <v>889953.164556962</v>
      </c>
      <c r="M255" s="83" t="s">
        <v>23</v>
      </c>
      <c r="N255" s="83" t="s">
        <v>24</v>
      </c>
      <c r="O255" s="77"/>
    </row>
    <row r="256" spans="1:15" s="47" customFormat="1" ht="31.5" customHeight="1">
      <c r="A256" s="63">
        <v>251</v>
      </c>
      <c r="B256" s="64" t="s">
        <v>257</v>
      </c>
      <c r="C256" s="79" t="s">
        <v>87</v>
      </c>
      <c r="D256" s="79" t="s">
        <v>83</v>
      </c>
      <c r="E256" s="65" t="s">
        <v>30</v>
      </c>
      <c r="F256" s="80">
        <v>2.8</v>
      </c>
      <c r="G256" s="82">
        <v>96.3</v>
      </c>
      <c r="H256" s="81">
        <f t="shared" si="14"/>
        <v>17.189999999999998</v>
      </c>
      <c r="I256" s="81">
        <v>79.11</v>
      </c>
      <c r="J256" s="82">
        <f t="shared" si="12"/>
        <v>9113.924050632912</v>
      </c>
      <c r="K256" s="82">
        <f t="shared" si="13"/>
        <v>11094.310277789778</v>
      </c>
      <c r="L256" s="68">
        <v>877670.8860759493</v>
      </c>
      <c r="M256" s="83" t="s">
        <v>23</v>
      </c>
      <c r="N256" s="83" t="s">
        <v>24</v>
      </c>
      <c r="O256" s="77"/>
    </row>
    <row r="257" spans="1:15" s="47" customFormat="1" ht="31.5" customHeight="1">
      <c r="A257" s="63">
        <v>252</v>
      </c>
      <c r="B257" s="64" t="s">
        <v>257</v>
      </c>
      <c r="C257" s="79" t="s">
        <v>88</v>
      </c>
      <c r="D257" s="79" t="s">
        <v>83</v>
      </c>
      <c r="E257" s="65" t="s">
        <v>28</v>
      </c>
      <c r="F257" s="80">
        <v>2.8</v>
      </c>
      <c r="G257" s="82">
        <v>116.97</v>
      </c>
      <c r="H257" s="81">
        <f t="shared" si="14"/>
        <v>20.879999999999995</v>
      </c>
      <c r="I257" s="81">
        <v>96.09</v>
      </c>
      <c r="J257" s="82">
        <f t="shared" si="12"/>
        <v>9240.506329113923</v>
      </c>
      <c r="K257" s="82">
        <f t="shared" si="13"/>
        <v>11248.43402348273</v>
      </c>
      <c r="L257" s="68">
        <v>1080862.0253164556</v>
      </c>
      <c r="M257" s="83" t="s">
        <v>23</v>
      </c>
      <c r="N257" s="83" t="s">
        <v>24</v>
      </c>
      <c r="O257" s="78"/>
    </row>
    <row r="258" spans="1:15" s="47" customFormat="1" ht="31.5" customHeight="1">
      <c r="A258" s="63">
        <v>253</v>
      </c>
      <c r="B258" s="64" t="s">
        <v>257</v>
      </c>
      <c r="C258" s="79" t="s">
        <v>89</v>
      </c>
      <c r="D258" s="79" t="s">
        <v>90</v>
      </c>
      <c r="E258" s="65" t="s">
        <v>22</v>
      </c>
      <c r="F258" s="80">
        <v>2.8</v>
      </c>
      <c r="G258" s="82">
        <v>84.08</v>
      </c>
      <c r="H258" s="81">
        <f t="shared" si="14"/>
        <v>15.010000000000005</v>
      </c>
      <c r="I258" s="81">
        <v>69.07</v>
      </c>
      <c r="J258" s="82">
        <f t="shared" si="12"/>
        <v>7886.075949367088</v>
      </c>
      <c r="K258" s="82">
        <f t="shared" si="13"/>
        <v>9599.844589876717</v>
      </c>
      <c r="L258" s="68">
        <v>663061.2658227847</v>
      </c>
      <c r="M258" s="83" t="s">
        <v>23</v>
      </c>
      <c r="N258" s="83" t="s">
        <v>24</v>
      </c>
      <c r="O258" s="76" t="s">
        <v>25</v>
      </c>
    </row>
    <row r="259" spans="1:15" s="47" customFormat="1" ht="31.5" customHeight="1">
      <c r="A259" s="63">
        <v>254</v>
      </c>
      <c r="B259" s="64" t="s">
        <v>257</v>
      </c>
      <c r="C259" s="79" t="s">
        <v>91</v>
      </c>
      <c r="D259" s="79" t="s">
        <v>90</v>
      </c>
      <c r="E259" s="65" t="s">
        <v>22</v>
      </c>
      <c r="F259" s="80">
        <v>2.8</v>
      </c>
      <c r="G259" s="82">
        <v>84.08</v>
      </c>
      <c r="H259" s="81">
        <f t="shared" si="14"/>
        <v>15.010000000000005</v>
      </c>
      <c r="I259" s="81">
        <v>69.07</v>
      </c>
      <c r="J259" s="82">
        <f t="shared" si="12"/>
        <v>8075.949367088608</v>
      </c>
      <c r="K259" s="82">
        <f t="shared" si="13"/>
        <v>9830.980494929929</v>
      </c>
      <c r="L259" s="68">
        <v>679025.8227848101</v>
      </c>
      <c r="M259" s="83" t="s">
        <v>23</v>
      </c>
      <c r="N259" s="83" t="s">
        <v>24</v>
      </c>
      <c r="O259" s="77"/>
    </row>
    <row r="260" spans="1:15" s="47" customFormat="1" ht="31.5" customHeight="1">
      <c r="A260" s="63">
        <v>255</v>
      </c>
      <c r="B260" s="64" t="s">
        <v>257</v>
      </c>
      <c r="C260" s="79" t="s">
        <v>92</v>
      </c>
      <c r="D260" s="79" t="s">
        <v>90</v>
      </c>
      <c r="E260" s="65" t="s">
        <v>28</v>
      </c>
      <c r="F260" s="80">
        <v>2.8</v>
      </c>
      <c r="G260" s="82">
        <v>116.97</v>
      </c>
      <c r="H260" s="81">
        <f t="shared" si="14"/>
        <v>20.879999999999995</v>
      </c>
      <c r="I260" s="81">
        <v>96.09</v>
      </c>
      <c r="J260" s="82">
        <f t="shared" si="12"/>
        <v>9405.063291139239</v>
      </c>
      <c r="K260" s="82">
        <f t="shared" si="13"/>
        <v>11448.748601983107</v>
      </c>
      <c r="L260" s="68">
        <v>1100110.2531645568</v>
      </c>
      <c r="M260" s="83" t="s">
        <v>23</v>
      </c>
      <c r="N260" s="83" t="s">
        <v>24</v>
      </c>
      <c r="O260" s="77"/>
    </row>
    <row r="261" spans="1:15" s="47" customFormat="1" ht="31.5" customHeight="1">
      <c r="A261" s="63">
        <v>256</v>
      </c>
      <c r="B261" s="64" t="s">
        <v>257</v>
      </c>
      <c r="C261" s="79" t="s">
        <v>93</v>
      </c>
      <c r="D261" s="79" t="s">
        <v>90</v>
      </c>
      <c r="E261" s="65" t="s">
        <v>30</v>
      </c>
      <c r="F261" s="80">
        <v>2.8</v>
      </c>
      <c r="G261" s="82">
        <v>96.31</v>
      </c>
      <c r="H261" s="81">
        <f t="shared" si="14"/>
        <v>17.189999999999998</v>
      </c>
      <c r="I261" s="81">
        <v>79.12</v>
      </c>
      <c r="J261" s="82">
        <f t="shared" si="12"/>
        <v>9278.481012658229</v>
      </c>
      <c r="K261" s="82">
        <f t="shared" si="13"/>
        <v>11294.36939243066</v>
      </c>
      <c r="L261" s="68">
        <v>893610.506329114</v>
      </c>
      <c r="M261" s="83" t="s">
        <v>23</v>
      </c>
      <c r="N261" s="83" t="s">
        <v>24</v>
      </c>
      <c r="O261" s="77"/>
    </row>
    <row r="262" spans="1:15" s="47" customFormat="1" ht="31.5" customHeight="1">
      <c r="A262" s="63">
        <v>257</v>
      </c>
      <c r="B262" s="64" t="s">
        <v>257</v>
      </c>
      <c r="C262" s="79" t="s">
        <v>94</v>
      </c>
      <c r="D262" s="79" t="s">
        <v>90</v>
      </c>
      <c r="E262" s="65" t="s">
        <v>30</v>
      </c>
      <c r="F262" s="80">
        <v>2.8</v>
      </c>
      <c r="G262" s="82">
        <v>96.3</v>
      </c>
      <c r="H262" s="81">
        <f t="shared" si="14"/>
        <v>17.189999999999998</v>
      </c>
      <c r="I262" s="81">
        <v>79.11</v>
      </c>
      <c r="J262" s="82">
        <f t="shared" si="12"/>
        <v>9151.898734177215</v>
      </c>
      <c r="K262" s="82">
        <f t="shared" si="13"/>
        <v>11140.536570613902</v>
      </c>
      <c r="L262" s="68">
        <v>881327.8481012657</v>
      </c>
      <c r="M262" s="83" t="s">
        <v>23</v>
      </c>
      <c r="N262" s="83" t="s">
        <v>24</v>
      </c>
      <c r="O262" s="77"/>
    </row>
    <row r="263" spans="1:15" s="47" customFormat="1" ht="31.5" customHeight="1">
      <c r="A263" s="63">
        <v>258</v>
      </c>
      <c r="B263" s="64" t="s">
        <v>257</v>
      </c>
      <c r="C263" s="79" t="s">
        <v>95</v>
      </c>
      <c r="D263" s="79" t="s">
        <v>90</v>
      </c>
      <c r="E263" s="65" t="s">
        <v>28</v>
      </c>
      <c r="F263" s="80">
        <v>2.8</v>
      </c>
      <c r="G263" s="82">
        <v>116.97</v>
      </c>
      <c r="H263" s="81">
        <f t="shared" si="14"/>
        <v>20.879999999999995</v>
      </c>
      <c r="I263" s="81">
        <v>96.09</v>
      </c>
      <c r="J263" s="82">
        <f t="shared" si="12"/>
        <v>9278.481012658227</v>
      </c>
      <c r="K263" s="82">
        <f t="shared" si="13"/>
        <v>11294.660464675126</v>
      </c>
      <c r="L263" s="68">
        <v>1085303.9240506329</v>
      </c>
      <c r="M263" s="83" t="s">
        <v>23</v>
      </c>
      <c r="N263" s="83" t="s">
        <v>24</v>
      </c>
      <c r="O263" s="77"/>
    </row>
    <row r="264" spans="1:15" s="47" customFormat="1" ht="31.5" customHeight="1">
      <c r="A264" s="63">
        <v>259</v>
      </c>
      <c r="B264" s="64" t="s">
        <v>257</v>
      </c>
      <c r="C264" s="79" t="s">
        <v>96</v>
      </c>
      <c r="D264" s="79" t="s">
        <v>97</v>
      </c>
      <c r="E264" s="65" t="s">
        <v>22</v>
      </c>
      <c r="F264" s="80">
        <v>2.8</v>
      </c>
      <c r="G264" s="82">
        <v>84.08</v>
      </c>
      <c r="H264" s="81">
        <f t="shared" si="14"/>
        <v>15.010000000000005</v>
      </c>
      <c r="I264" s="81">
        <v>69.07</v>
      </c>
      <c r="J264" s="82">
        <f t="shared" si="12"/>
        <v>7924.050632911393</v>
      </c>
      <c r="K264" s="82">
        <f t="shared" si="13"/>
        <v>9646.07177088736</v>
      </c>
      <c r="L264" s="68">
        <v>666254.1772151899</v>
      </c>
      <c r="M264" s="83" t="s">
        <v>23</v>
      </c>
      <c r="N264" s="83" t="s">
        <v>24</v>
      </c>
      <c r="O264" s="77"/>
    </row>
    <row r="265" spans="1:15" s="47" customFormat="1" ht="31.5" customHeight="1">
      <c r="A265" s="63">
        <v>260</v>
      </c>
      <c r="B265" s="64" t="s">
        <v>257</v>
      </c>
      <c r="C265" s="79" t="s">
        <v>98</v>
      </c>
      <c r="D265" s="79" t="s">
        <v>97</v>
      </c>
      <c r="E265" s="65" t="s">
        <v>22</v>
      </c>
      <c r="F265" s="80">
        <v>2.8</v>
      </c>
      <c r="G265" s="82">
        <v>84.08</v>
      </c>
      <c r="H265" s="81">
        <f t="shared" si="14"/>
        <v>15.010000000000005</v>
      </c>
      <c r="I265" s="81">
        <v>69.07</v>
      </c>
      <c r="J265" s="82">
        <f t="shared" si="12"/>
        <v>8113.924050632912</v>
      </c>
      <c r="K265" s="82">
        <f t="shared" si="13"/>
        <v>9877.207675940572</v>
      </c>
      <c r="L265" s="68">
        <v>682218.7341772153</v>
      </c>
      <c r="M265" s="83" t="s">
        <v>23</v>
      </c>
      <c r="N265" s="83" t="s">
        <v>24</v>
      </c>
      <c r="O265" s="77"/>
    </row>
    <row r="266" spans="1:15" s="47" customFormat="1" ht="31.5" customHeight="1">
      <c r="A266" s="63">
        <v>261</v>
      </c>
      <c r="B266" s="64" t="s">
        <v>257</v>
      </c>
      <c r="C266" s="79" t="s">
        <v>99</v>
      </c>
      <c r="D266" s="79" t="s">
        <v>97</v>
      </c>
      <c r="E266" s="65" t="s">
        <v>28</v>
      </c>
      <c r="F266" s="80">
        <v>2.8</v>
      </c>
      <c r="G266" s="82">
        <v>116.97</v>
      </c>
      <c r="H266" s="81">
        <f t="shared" si="14"/>
        <v>20.879999999999995</v>
      </c>
      <c r="I266" s="81">
        <v>96.09</v>
      </c>
      <c r="J266" s="82">
        <f t="shared" si="12"/>
        <v>9443.037974683542</v>
      </c>
      <c r="K266" s="82">
        <f t="shared" si="13"/>
        <v>11494.975043175502</v>
      </c>
      <c r="L266" s="68">
        <v>1104552.151898734</v>
      </c>
      <c r="M266" s="83" t="s">
        <v>23</v>
      </c>
      <c r="N266" s="83" t="s">
        <v>24</v>
      </c>
      <c r="O266" s="77"/>
    </row>
    <row r="267" spans="1:15" s="47" customFormat="1" ht="31.5" customHeight="1">
      <c r="A267" s="63">
        <v>262</v>
      </c>
      <c r="B267" s="64" t="s">
        <v>257</v>
      </c>
      <c r="C267" s="79" t="s">
        <v>100</v>
      </c>
      <c r="D267" s="79" t="s">
        <v>97</v>
      </c>
      <c r="E267" s="65" t="s">
        <v>30</v>
      </c>
      <c r="F267" s="80">
        <v>2.8</v>
      </c>
      <c r="G267" s="82">
        <v>96.31</v>
      </c>
      <c r="H267" s="81">
        <f t="shared" si="14"/>
        <v>17.189999999999998</v>
      </c>
      <c r="I267" s="81">
        <v>79.12</v>
      </c>
      <c r="J267" s="82">
        <f t="shared" si="12"/>
        <v>9316.45569620253</v>
      </c>
      <c r="K267" s="82">
        <f t="shared" si="13"/>
        <v>11340.594642331467</v>
      </c>
      <c r="L267" s="68">
        <v>897267.8481012657</v>
      </c>
      <c r="M267" s="83" t="s">
        <v>23</v>
      </c>
      <c r="N267" s="83" t="s">
        <v>24</v>
      </c>
      <c r="O267" s="77"/>
    </row>
    <row r="268" spans="1:15" s="47" customFormat="1" ht="31.5" customHeight="1">
      <c r="A268" s="63">
        <v>263</v>
      </c>
      <c r="B268" s="64" t="s">
        <v>257</v>
      </c>
      <c r="C268" s="79" t="s">
        <v>101</v>
      </c>
      <c r="D268" s="79" t="s">
        <v>97</v>
      </c>
      <c r="E268" s="65" t="s">
        <v>30</v>
      </c>
      <c r="F268" s="80">
        <v>2.8</v>
      </c>
      <c r="G268" s="82">
        <v>96.3</v>
      </c>
      <c r="H268" s="81">
        <f t="shared" si="14"/>
        <v>17.189999999999998</v>
      </c>
      <c r="I268" s="81">
        <v>79.11</v>
      </c>
      <c r="J268" s="82">
        <f t="shared" si="12"/>
        <v>9189.87341772152</v>
      </c>
      <c r="K268" s="82">
        <f t="shared" si="13"/>
        <v>11186.762863438027</v>
      </c>
      <c r="L268" s="68">
        <v>884984.8101265823</v>
      </c>
      <c r="M268" s="83" t="s">
        <v>23</v>
      </c>
      <c r="N268" s="83" t="s">
        <v>24</v>
      </c>
      <c r="O268" s="77"/>
    </row>
    <row r="269" spans="1:15" s="47" customFormat="1" ht="31.5" customHeight="1">
      <c r="A269" s="63">
        <v>264</v>
      </c>
      <c r="B269" s="64" t="s">
        <v>257</v>
      </c>
      <c r="C269" s="79" t="s">
        <v>102</v>
      </c>
      <c r="D269" s="79" t="s">
        <v>97</v>
      </c>
      <c r="E269" s="65" t="s">
        <v>28</v>
      </c>
      <c r="F269" s="80">
        <v>2.8</v>
      </c>
      <c r="G269" s="82">
        <v>116.97</v>
      </c>
      <c r="H269" s="81">
        <f t="shared" si="14"/>
        <v>20.879999999999995</v>
      </c>
      <c r="I269" s="81">
        <v>96.09</v>
      </c>
      <c r="J269" s="82">
        <f t="shared" si="12"/>
        <v>9316.45569620253</v>
      </c>
      <c r="K269" s="82">
        <f t="shared" si="13"/>
        <v>11340.88690586752</v>
      </c>
      <c r="L269" s="68">
        <v>1089745.82278481</v>
      </c>
      <c r="M269" s="83" t="s">
        <v>23</v>
      </c>
      <c r="N269" s="83" t="s">
        <v>24</v>
      </c>
      <c r="O269" s="78"/>
    </row>
    <row r="270" spans="1:15" s="47" customFormat="1" ht="31.5" customHeight="1">
      <c r="A270" s="63">
        <v>265</v>
      </c>
      <c r="B270" s="64" t="s">
        <v>257</v>
      </c>
      <c r="C270" s="79" t="s">
        <v>103</v>
      </c>
      <c r="D270" s="79" t="s">
        <v>104</v>
      </c>
      <c r="E270" s="65" t="s">
        <v>22</v>
      </c>
      <c r="F270" s="80">
        <v>2.8</v>
      </c>
      <c r="G270" s="82">
        <v>84.08</v>
      </c>
      <c r="H270" s="81">
        <f t="shared" si="14"/>
        <v>15.010000000000005</v>
      </c>
      <c r="I270" s="81">
        <v>69.07</v>
      </c>
      <c r="J270" s="82">
        <f t="shared" si="12"/>
        <v>7962.025316455695</v>
      </c>
      <c r="K270" s="82">
        <f t="shared" si="13"/>
        <v>9692.298951898001</v>
      </c>
      <c r="L270" s="68">
        <v>669447.0886075948</v>
      </c>
      <c r="M270" s="83" t="s">
        <v>23</v>
      </c>
      <c r="N270" s="83" t="s">
        <v>24</v>
      </c>
      <c r="O270" s="76" t="s">
        <v>25</v>
      </c>
    </row>
    <row r="271" spans="1:15" s="47" customFormat="1" ht="31.5" customHeight="1">
      <c r="A271" s="63">
        <v>266</v>
      </c>
      <c r="B271" s="64" t="s">
        <v>257</v>
      </c>
      <c r="C271" s="79" t="s">
        <v>105</v>
      </c>
      <c r="D271" s="79" t="s">
        <v>104</v>
      </c>
      <c r="E271" s="65" t="s">
        <v>22</v>
      </c>
      <c r="F271" s="80">
        <v>2.8</v>
      </c>
      <c r="G271" s="82">
        <v>84.08</v>
      </c>
      <c r="H271" s="81">
        <f t="shared" si="14"/>
        <v>15.010000000000005</v>
      </c>
      <c r="I271" s="81">
        <v>69.07</v>
      </c>
      <c r="J271" s="82">
        <f t="shared" si="12"/>
        <v>8151.8987341772145</v>
      </c>
      <c r="K271" s="82">
        <f t="shared" si="13"/>
        <v>9923.434856951213</v>
      </c>
      <c r="L271" s="68">
        <v>685411.6455696202</v>
      </c>
      <c r="M271" s="83" t="s">
        <v>23</v>
      </c>
      <c r="N271" s="83" t="s">
        <v>24</v>
      </c>
      <c r="O271" s="77"/>
    </row>
    <row r="272" spans="1:15" s="47" customFormat="1" ht="31.5" customHeight="1">
      <c r="A272" s="63">
        <v>267</v>
      </c>
      <c r="B272" s="64" t="s">
        <v>257</v>
      </c>
      <c r="C272" s="79" t="s">
        <v>106</v>
      </c>
      <c r="D272" s="79" t="s">
        <v>104</v>
      </c>
      <c r="E272" s="65" t="s">
        <v>28</v>
      </c>
      <c r="F272" s="80">
        <v>2.8</v>
      </c>
      <c r="G272" s="82">
        <v>116.97</v>
      </c>
      <c r="H272" s="81">
        <f t="shared" si="14"/>
        <v>20.879999999999995</v>
      </c>
      <c r="I272" s="81">
        <v>96.09</v>
      </c>
      <c r="J272" s="82">
        <f t="shared" si="12"/>
        <v>9481.01265822785</v>
      </c>
      <c r="K272" s="82">
        <f t="shared" si="13"/>
        <v>11541.201484367899</v>
      </c>
      <c r="L272" s="68">
        <v>1108994.0506329115</v>
      </c>
      <c r="M272" s="83" t="s">
        <v>23</v>
      </c>
      <c r="N272" s="83" t="s">
        <v>24</v>
      </c>
      <c r="O272" s="77"/>
    </row>
    <row r="273" spans="1:15" s="47" customFormat="1" ht="31.5" customHeight="1">
      <c r="A273" s="63">
        <v>268</v>
      </c>
      <c r="B273" s="64" t="s">
        <v>257</v>
      </c>
      <c r="C273" s="79" t="s">
        <v>107</v>
      </c>
      <c r="D273" s="79" t="s">
        <v>104</v>
      </c>
      <c r="E273" s="65" t="s">
        <v>30</v>
      </c>
      <c r="F273" s="80">
        <v>2.8</v>
      </c>
      <c r="G273" s="82">
        <v>96.31</v>
      </c>
      <c r="H273" s="81">
        <f t="shared" si="14"/>
        <v>17.189999999999998</v>
      </c>
      <c r="I273" s="81">
        <v>79.12</v>
      </c>
      <c r="J273" s="82">
        <f t="shared" si="12"/>
        <v>9354.430379746835</v>
      </c>
      <c r="K273" s="82">
        <f t="shared" si="13"/>
        <v>11386.819892232275</v>
      </c>
      <c r="L273" s="68">
        <v>900925.1898734177</v>
      </c>
      <c r="M273" s="83" t="s">
        <v>23</v>
      </c>
      <c r="N273" s="83" t="s">
        <v>24</v>
      </c>
      <c r="O273" s="77"/>
    </row>
    <row r="274" spans="1:15" s="47" customFormat="1" ht="31.5" customHeight="1">
      <c r="A274" s="63">
        <v>269</v>
      </c>
      <c r="B274" s="64" t="s">
        <v>257</v>
      </c>
      <c r="C274" s="79" t="s">
        <v>108</v>
      </c>
      <c r="D274" s="79" t="s">
        <v>104</v>
      </c>
      <c r="E274" s="65" t="s">
        <v>30</v>
      </c>
      <c r="F274" s="80">
        <v>2.8</v>
      </c>
      <c r="G274" s="82">
        <v>96.3</v>
      </c>
      <c r="H274" s="81">
        <f t="shared" si="14"/>
        <v>17.189999999999998</v>
      </c>
      <c r="I274" s="81">
        <v>79.11</v>
      </c>
      <c r="J274" s="82">
        <f aca="true" t="shared" si="15" ref="J274:J337">L274/G274</f>
        <v>9227.848101265823</v>
      </c>
      <c r="K274" s="82">
        <f aca="true" t="shared" si="16" ref="K274:K337">L274/I274</f>
        <v>11232.98915626215</v>
      </c>
      <c r="L274" s="68">
        <v>888641.7721518987</v>
      </c>
      <c r="M274" s="83" t="s">
        <v>23</v>
      </c>
      <c r="N274" s="83" t="s">
        <v>24</v>
      </c>
      <c r="O274" s="77"/>
    </row>
    <row r="275" spans="1:15" s="47" customFormat="1" ht="31.5" customHeight="1">
      <c r="A275" s="63">
        <v>270</v>
      </c>
      <c r="B275" s="64" t="s">
        <v>257</v>
      </c>
      <c r="C275" s="79" t="s">
        <v>109</v>
      </c>
      <c r="D275" s="79" t="s">
        <v>104</v>
      </c>
      <c r="E275" s="65" t="s">
        <v>28</v>
      </c>
      <c r="F275" s="80">
        <v>2.8</v>
      </c>
      <c r="G275" s="82">
        <v>116.97</v>
      </c>
      <c r="H275" s="81">
        <f t="shared" si="14"/>
        <v>20.879999999999995</v>
      </c>
      <c r="I275" s="81">
        <v>96.09</v>
      </c>
      <c r="J275" s="82">
        <f t="shared" si="15"/>
        <v>9354.430379746835</v>
      </c>
      <c r="K275" s="82">
        <f t="shared" si="16"/>
        <v>11387.113347059916</v>
      </c>
      <c r="L275" s="68">
        <v>1094187.7215189873</v>
      </c>
      <c r="M275" s="83" t="s">
        <v>23</v>
      </c>
      <c r="N275" s="83" t="s">
        <v>24</v>
      </c>
      <c r="O275" s="77"/>
    </row>
    <row r="276" spans="1:15" s="47" customFormat="1" ht="31.5" customHeight="1">
      <c r="A276" s="63">
        <v>271</v>
      </c>
      <c r="B276" s="64" t="s">
        <v>257</v>
      </c>
      <c r="C276" s="79" t="s">
        <v>110</v>
      </c>
      <c r="D276" s="79" t="s">
        <v>111</v>
      </c>
      <c r="E276" s="65" t="s">
        <v>22</v>
      </c>
      <c r="F276" s="80">
        <v>2.8</v>
      </c>
      <c r="G276" s="82">
        <v>84.08</v>
      </c>
      <c r="H276" s="81">
        <f t="shared" si="14"/>
        <v>15.010000000000005</v>
      </c>
      <c r="I276" s="81">
        <v>69.07</v>
      </c>
      <c r="J276" s="82">
        <f t="shared" si="15"/>
        <v>7708.86075949367</v>
      </c>
      <c r="K276" s="82">
        <f t="shared" si="16"/>
        <v>9384.117745160387</v>
      </c>
      <c r="L276" s="68">
        <v>648161.0126582278</v>
      </c>
      <c r="M276" s="83" t="s">
        <v>23</v>
      </c>
      <c r="N276" s="83" t="s">
        <v>24</v>
      </c>
      <c r="O276" s="77"/>
    </row>
    <row r="277" spans="1:15" s="47" customFormat="1" ht="31.5" customHeight="1">
      <c r="A277" s="63">
        <v>272</v>
      </c>
      <c r="B277" s="64" t="s">
        <v>257</v>
      </c>
      <c r="C277" s="79" t="s">
        <v>112</v>
      </c>
      <c r="D277" s="79" t="s">
        <v>111</v>
      </c>
      <c r="E277" s="65" t="s">
        <v>22</v>
      </c>
      <c r="F277" s="80">
        <v>2.8</v>
      </c>
      <c r="G277" s="82">
        <v>84.08</v>
      </c>
      <c r="H277" s="81">
        <f t="shared" si="14"/>
        <v>15.010000000000005</v>
      </c>
      <c r="I277" s="81">
        <v>69.07</v>
      </c>
      <c r="J277" s="82">
        <f t="shared" si="15"/>
        <v>7898.7341772151885</v>
      </c>
      <c r="K277" s="82">
        <f t="shared" si="16"/>
        <v>9615.253650213597</v>
      </c>
      <c r="L277" s="68">
        <v>664125.569620253</v>
      </c>
      <c r="M277" s="83" t="s">
        <v>23</v>
      </c>
      <c r="N277" s="83" t="s">
        <v>24</v>
      </c>
      <c r="O277" s="77"/>
    </row>
    <row r="278" spans="1:15" s="47" customFormat="1" ht="31.5" customHeight="1">
      <c r="A278" s="63">
        <v>273</v>
      </c>
      <c r="B278" s="64" t="s">
        <v>257</v>
      </c>
      <c r="C278" s="79" t="s">
        <v>113</v>
      </c>
      <c r="D278" s="79" t="s">
        <v>111</v>
      </c>
      <c r="E278" s="65" t="s">
        <v>28</v>
      </c>
      <c r="F278" s="80">
        <v>2.8</v>
      </c>
      <c r="G278" s="82">
        <v>116.97</v>
      </c>
      <c r="H278" s="81">
        <f t="shared" si="14"/>
        <v>20.879999999999995</v>
      </c>
      <c r="I278" s="81">
        <v>96.09</v>
      </c>
      <c r="J278" s="82">
        <f t="shared" si="15"/>
        <v>9227.848101265823</v>
      </c>
      <c r="K278" s="82">
        <f t="shared" si="16"/>
        <v>11233.025209751933</v>
      </c>
      <c r="L278" s="68">
        <v>1079381.3924050634</v>
      </c>
      <c r="M278" s="83" t="s">
        <v>23</v>
      </c>
      <c r="N278" s="83" t="s">
        <v>24</v>
      </c>
      <c r="O278" s="77"/>
    </row>
    <row r="279" spans="1:15" s="47" customFormat="1" ht="31.5" customHeight="1">
      <c r="A279" s="63">
        <v>274</v>
      </c>
      <c r="B279" s="64" t="s">
        <v>257</v>
      </c>
      <c r="C279" s="79" t="s">
        <v>114</v>
      </c>
      <c r="D279" s="79" t="s">
        <v>111</v>
      </c>
      <c r="E279" s="65" t="s">
        <v>30</v>
      </c>
      <c r="F279" s="80">
        <v>2.8</v>
      </c>
      <c r="G279" s="82">
        <v>96.31</v>
      </c>
      <c r="H279" s="81">
        <f t="shared" si="14"/>
        <v>17.189999999999998</v>
      </c>
      <c r="I279" s="81">
        <v>79.12</v>
      </c>
      <c r="J279" s="82">
        <f t="shared" si="15"/>
        <v>9101.26582278481</v>
      </c>
      <c r="K279" s="82">
        <f t="shared" si="16"/>
        <v>11078.651559560225</v>
      </c>
      <c r="L279" s="68">
        <v>876542.911392405</v>
      </c>
      <c r="M279" s="83" t="s">
        <v>23</v>
      </c>
      <c r="N279" s="83" t="s">
        <v>24</v>
      </c>
      <c r="O279" s="77"/>
    </row>
    <row r="280" spans="1:15" s="47" customFormat="1" ht="31.5" customHeight="1">
      <c r="A280" s="63">
        <v>275</v>
      </c>
      <c r="B280" s="64" t="s">
        <v>257</v>
      </c>
      <c r="C280" s="79" t="s">
        <v>115</v>
      </c>
      <c r="D280" s="79" t="s">
        <v>111</v>
      </c>
      <c r="E280" s="65" t="s">
        <v>30</v>
      </c>
      <c r="F280" s="80">
        <v>2.8</v>
      </c>
      <c r="G280" s="82">
        <v>96.3</v>
      </c>
      <c r="H280" s="81">
        <f t="shared" si="14"/>
        <v>17.189999999999998</v>
      </c>
      <c r="I280" s="81">
        <v>79.11</v>
      </c>
      <c r="J280" s="82">
        <f t="shared" si="15"/>
        <v>8974.683544303796</v>
      </c>
      <c r="K280" s="82">
        <f t="shared" si="16"/>
        <v>10924.81387076799</v>
      </c>
      <c r="L280" s="68">
        <v>864262.0253164556</v>
      </c>
      <c r="M280" s="83" t="s">
        <v>23</v>
      </c>
      <c r="N280" s="83" t="s">
        <v>24</v>
      </c>
      <c r="O280" s="77"/>
    </row>
    <row r="281" spans="1:15" s="47" customFormat="1" ht="31.5" customHeight="1">
      <c r="A281" s="63">
        <v>276</v>
      </c>
      <c r="B281" s="64" t="s">
        <v>257</v>
      </c>
      <c r="C281" s="79" t="s">
        <v>116</v>
      </c>
      <c r="D281" s="79" t="s">
        <v>111</v>
      </c>
      <c r="E281" s="65" t="s">
        <v>28</v>
      </c>
      <c r="F281" s="80">
        <v>2.8</v>
      </c>
      <c r="G281" s="82">
        <v>116.97</v>
      </c>
      <c r="H281" s="81">
        <f t="shared" si="14"/>
        <v>20.879999999999995</v>
      </c>
      <c r="I281" s="81">
        <v>96.09</v>
      </c>
      <c r="J281" s="82">
        <f t="shared" si="15"/>
        <v>9101.26582278481</v>
      </c>
      <c r="K281" s="82">
        <f t="shared" si="16"/>
        <v>11078.93707244395</v>
      </c>
      <c r="L281" s="68">
        <v>1064575.0632911392</v>
      </c>
      <c r="M281" s="83" t="s">
        <v>23</v>
      </c>
      <c r="N281" s="83" t="s">
        <v>24</v>
      </c>
      <c r="O281" s="78"/>
    </row>
    <row r="282" spans="1:15" s="47" customFormat="1" ht="31.5" customHeight="1">
      <c r="A282" s="63">
        <v>277</v>
      </c>
      <c r="B282" s="64" t="s">
        <v>257</v>
      </c>
      <c r="C282" s="79" t="s">
        <v>117</v>
      </c>
      <c r="D282" s="79" t="s">
        <v>118</v>
      </c>
      <c r="E282" s="65" t="s">
        <v>22</v>
      </c>
      <c r="F282" s="80">
        <v>2.8</v>
      </c>
      <c r="G282" s="82">
        <v>84.08</v>
      </c>
      <c r="H282" s="81">
        <f t="shared" si="14"/>
        <v>15.010000000000005</v>
      </c>
      <c r="I282" s="81">
        <v>69.07</v>
      </c>
      <c r="J282" s="82">
        <f t="shared" si="15"/>
        <v>7962.025316455695</v>
      </c>
      <c r="K282" s="82">
        <f t="shared" si="16"/>
        <v>9692.298951898001</v>
      </c>
      <c r="L282" s="68">
        <v>669447.0886075948</v>
      </c>
      <c r="M282" s="83" t="s">
        <v>23</v>
      </c>
      <c r="N282" s="83" t="s">
        <v>24</v>
      </c>
      <c r="O282" s="76" t="s">
        <v>25</v>
      </c>
    </row>
    <row r="283" spans="1:15" s="47" customFormat="1" ht="31.5" customHeight="1">
      <c r="A283" s="63">
        <v>278</v>
      </c>
      <c r="B283" s="64" t="s">
        <v>257</v>
      </c>
      <c r="C283" s="79" t="s">
        <v>119</v>
      </c>
      <c r="D283" s="79" t="s">
        <v>118</v>
      </c>
      <c r="E283" s="65" t="s">
        <v>22</v>
      </c>
      <c r="F283" s="80">
        <v>2.8</v>
      </c>
      <c r="G283" s="82">
        <v>84.08</v>
      </c>
      <c r="H283" s="81">
        <f t="shared" si="14"/>
        <v>15.010000000000005</v>
      </c>
      <c r="I283" s="81">
        <v>69.07</v>
      </c>
      <c r="J283" s="82">
        <f t="shared" si="15"/>
        <v>8151.8987341772145</v>
      </c>
      <c r="K283" s="82">
        <f t="shared" si="16"/>
        <v>9923.434856951213</v>
      </c>
      <c r="L283" s="68">
        <v>685411.6455696202</v>
      </c>
      <c r="M283" s="83" t="s">
        <v>23</v>
      </c>
      <c r="N283" s="83" t="s">
        <v>24</v>
      </c>
      <c r="O283" s="77"/>
    </row>
    <row r="284" spans="1:15" s="47" customFormat="1" ht="31.5" customHeight="1">
      <c r="A284" s="63">
        <v>279</v>
      </c>
      <c r="B284" s="64" t="s">
        <v>257</v>
      </c>
      <c r="C284" s="79" t="s">
        <v>120</v>
      </c>
      <c r="D284" s="79" t="s">
        <v>118</v>
      </c>
      <c r="E284" s="65" t="s">
        <v>28</v>
      </c>
      <c r="F284" s="80">
        <v>2.8</v>
      </c>
      <c r="G284" s="82">
        <v>116.97</v>
      </c>
      <c r="H284" s="81">
        <f t="shared" si="14"/>
        <v>20.879999999999995</v>
      </c>
      <c r="I284" s="81">
        <v>96.09</v>
      </c>
      <c r="J284" s="82">
        <f t="shared" si="15"/>
        <v>9481.01265822785</v>
      </c>
      <c r="K284" s="82">
        <f t="shared" si="16"/>
        <v>11541.201484367899</v>
      </c>
      <c r="L284" s="68">
        <v>1108994.0506329115</v>
      </c>
      <c r="M284" s="83" t="s">
        <v>23</v>
      </c>
      <c r="N284" s="83" t="s">
        <v>24</v>
      </c>
      <c r="O284" s="77"/>
    </row>
    <row r="285" spans="1:15" s="47" customFormat="1" ht="31.5" customHeight="1">
      <c r="A285" s="63">
        <v>280</v>
      </c>
      <c r="B285" s="64" t="s">
        <v>257</v>
      </c>
      <c r="C285" s="79" t="s">
        <v>121</v>
      </c>
      <c r="D285" s="79" t="s">
        <v>118</v>
      </c>
      <c r="E285" s="65" t="s">
        <v>30</v>
      </c>
      <c r="F285" s="80">
        <v>2.8</v>
      </c>
      <c r="G285" s="82">
        <v>96.31</v>
      </c>
      <c r="H285" s="81">
        <f t="shared" si="14"/>
        <v>17.189999999999998</v>
      </c>
      <c r="I285" s="81">
        <v>79.12</v>
      </c>
      <c r="J285" s="82">
        <f t="shared" si="15"/>
        <v>9354.430379746835</v>
      </c>
      <c r="K285" s="82">
        <f t="shared" si="16"/>
        <v>11386.819892232275</v>
      </c>
      <c r="L285" s="68">
        <v>900925.1898734177</v>
      </c>
      <c r="M285" s="83" t="s">
        <v>23</v>
      </c>
      <c r="N285" s="83" t="s">
        <v>24</v>
      </c>
      <c r="O285" s="77"/>
    </row>
    <row r="286" spans="1:15" s="47" customFormat="1" ht="31.5" customHeight="1">
      <c r="A286" s="63">
        <v>281</v>
      </c>
      <c r="B286" s="64" t="s">
        <v>257</v>
      </c>
      <c r="C286" s="79" t="s">
        <v>122</v>
      </c>
      <c r="D286" s="79" t="s">
        <v>118</v>
      </c>
      <c r="E286" s="65" t="s">
        <v>30</v>
      </c>
      <c r="F286" s="80">
        <v>2.8</v>
      </c>
      <c r="G286" s="82">
        <v>96.3</v>
      </c>
      <c r="H286" s="81">
        <f t="shared" si="14"/>
        <v>17.189999999999998</v>
      </c>
      <c r="I286" s="81">
        <v>79.11</v>
      </c>
      <c r="J286" s="82">
        <f t="shared" si="15"/>
        <v>9227.848101265823</v>
      </c>
      <c r="K286" s="82">
        <f t="shared" si="16"/>
        <v>11232.98915626215</v>
      </c>
      <c r="L286" s="68">
        <v>888641.7721518987</v>
      </c>
      <c r="M286" s="83" t="s">
        <v>23</v>
      </c>
      <c r="N286" s="83" t="s">
        <v>24</v>
      </c>
      <c r="O286" s="77"/>
    </row>
    <row r="287" spans="1:15" s="47" customFormat="1" ht="31.5" customHeight="1">
      <c r="A287" s="63">
        <v>282</v>
      </c>
      <c r="B287" s="64" t="s">
        <v>257</v>
      </c>
      <c r="C287" s="79" t="s">
        <v>123</v>
      </c>
      <c r="D287" s="79" t="s">
        <v>118</v>
      </c>
      <c r="E287" s="65" t="s">
        <v>28</v>
      </c>
      <c r="F287" s="80">
        <v>2.8</v>
      </c>
      <c r="G287" s="82">
        <v>116.97</v>
      </c>
      <c r="H287" s="81">
        <f t="shared" si="14"/>
        <v>20.879999999999995</v>
      </c>
      <c r="I287" s="81">
        <v>96.09</v>
      </c>
      <c r="J287" s="82">
        <f t="shared" si="15"/>
        <v>9354.430379746835</v>
      </c>
      <c r="K287" s="82">
        <f t="shared" si="16"/>
        <v>11387.113347059916</v>
      </c>
      <c r="L287" s="68">
        <v>1094187.7215189873</v>
      </c>
      <c r="M287" s="83" t="s">
        <v>23</v>
      </c>
      <c r="N287" s="83" t="s">
        <v>24</v>
      </c>
      <c r="O287" s="77"/>
    </row>
    <row r="288" spans="1:15" s="47" customFormat="1" ht="31.5" customHeight="1">
      <c r="A288" s="63">
        <v>283</v>
      </c>
      <c r="B288" s="64" t="s">
        <v>257</v>
      </c>
      <c r="C288" s="79" t="s">
        <v>124</v>
      </c>
      <c r="D288" s="79" t="s">
        <v>125</v>
      </c>
      <c r="E288" s="65" t="s">
        <v>22</v>
      </c>
      <c r="F288" s="80">
        <v>2.8</v>
      </c>
      <c r="G288" s="82">
        <v>84.08</v>
      </c>
      <c r="H288" s="81">
        <f t="shared" si="14"/>
        <v>15.010000000000005</v>
      </c>
      <c r="I288" s="81">
        <v>69.07</v>
      </c>
      <c r="J288" s="82">
        <f t="shared" si="15"/>
        <v>7999.999999999999</v>
      </c>
      <c r="K288" s="82">
        <f t="shared" si="16"/>
        <v>9738.526132908642</v>
      </c>
      <c r="L288" s="68">
        <v>672639.9999999999</v>
      </c>
      <c r="M288" s="83" t="s">
        <v>23</v>
      </c>
      <c r="N288" s="83" t="s">
        <v>24</v>
      </c>
      <c r="O288" s="77"/>
    </row>
    <row r="289" spans="1:15" s="47" customFormat="1" ht="31.5" customHeight="1">
      <c r="A289" s="63">
        <v>284</v>
      </c>
      <c r="B289" s="64" t="s">
        <v>257</v>
      </c>
      <c r="C289" s="79" t="s">
        <v>126</v>
      </c>
      <c r="D289" s="79" t="s">
        <v>125</v>
      </c>
      <c r="E289" s="65" t="s">
        <v>22</v>
      </c>
      <c r="F289" s="80">
        <v>2.8</v>
      </c>
      <c r="G289" s="82">
        <v>84.08</v>
      </c>
      <c r="H289" s="81">
        <f t="shared" si="14"/>
        <v>15.010000000000005</v>
      </c>
      <c r="I289" s="81">
        <v>69.07</v>
      </c>
      <c r="J289" s="82">
        <f t="shared" si="15"/>
        <v>8189.873417721518</v>
      </c>
      <c r="K289" s="82">
        <f t="shared" si="16"/>
        <v>9969.662037961854</v>
      </c>
      <c r="L289" s="68">
        <v>688604.5569620252</v>
      </c>
      <c r="M289" s="83" t="s">
        <v>23</v>
      </c>
      <c r="N289" s="83" t="s">
        <v>24</v>
      </c>
      <c r="O289" s="77"/>
    </row>
    <row r="290" spans="1:15" s="47" customFormat="1" ht="31.5" customHeight="1">
      <c r="A290" s="63">
        <v>285</v>
      </c>
      <c r="B290" s="64" t="s">
        <v>257</v>
      </c>
      <c r="C290" s="79" t="s">
        <v>127</v>
      </c>
      <c r="D290" s="79" t="s">
        <v>125</v>
      </c>
      <c r="E290" s="65" t="s">
        <v>28</v>
      </c>
      <c r="F290" s="80">
        <v>2.8</v>
      </c>
      <c r="G290" s="82">
        <v>116.97</v>
      </c>
      <c r="H290" s="81">
        <f t="shared" si="14"/>
        <v>20.879999999999995</v>
      </c>
      <c r="I290" s="81">
        <v>96.09</v>
      </c>
      <c r="J290" s="82">
        <f t="shared" si="15"/>
        <v>9518.987341772152</v>
      </c>
      <c r="K290" s="82">
        <f t="shared" si="16"/>
        <v>11587.427925560292</v>
      </c>
      <c r="L290" s="68">
        <v>1113435.9493670885</v>
      </c>
      <c r="M290" s="83" t="s">
        <v>23</v>
      </c>
      <c r="N290" s="83" t="s">
        <v>24</v>
      </c>
      <c r="O290" s="77"/>
    </row>
    <row r="291" spans="1:15" s="47" customFormat="1" ht="31.5" customHeight="1">
      <c r="A291" s="63">
        <v>286</v>
      </c>
      <c r="B291" s="64" t="s">
        <v>257</v>
      </c>
      <c r="C291" s="79" t="s">
        <v>128</v>
      </c>
      <c r="D291" s="79" t="s">
        <v>125</v>
      </c>
      <c r="E291" s="65" t="s">
        <v>30</v>
      </c>
      <c r="F291" s="80">
        <v>2.8</v>
      </c>
      <c r="G291" s="82">
        <v>96.31</v>
      </c>
      <c r="H291" s="81">
        <f t="shared" si="14"/>
        <v>17.189999999999998</v>
      </c>
      <c r="I291" s="81">
        <v>79.12</v>
      </c>
      <c r="J291" s="82">
        <f t="shared" si="15"/>
        <v>9392.40506329114</v>
      </c>
      <c r="K291" s="82">
        <f t="shared" si="16"/>
        <v>11433.045142133085</v>
      </c>
      <c r="L291" s="68">
        <v>904582.5316455697</v>
      </c>
      <c r="M291" s="83" t="s">
        <v>23</v>
      </c>
      <c r="N291" s="83" t="s">
        <v>24</v>
      </c>
      <c r="O291" s="77"/>
    </row>
    <row r="292" spans="1:15" s="47" customFormat="1" ht="31.5" customHeight="1">
      <c r="A292" s="63">
        <v>287</v>
      </c>
      <c r="B292" s="64" t="s">
        <v>257</v>
      </c>
      <c r="C292" s="79" t="s">
        <v>129</v>
      </c>
      <c r="D292" s="79" t="s">
        <v>125</v>
      </c>
      <c r="E292" s="65" t="s">
        <v>30</v>
      </c>
      <c r="F292" s="80">
        <v>2.8</v>
      </c>
      <c r="G292" s="82">
        <v>96.3</v>
      </c>
      <c r="H292" s="81">
        <f t="shared" si="14"/>
        <v>17.189999999999998</v>
      </c>
      <c r="I292" s="81">
        <v>79.11</v>
      </c>
      <c r="J292" s="82">
        <f t="shared" si="15"/>
        <v>9265.822784810127</v>
      </c>
      <c r="K292" s="82">
        <f t="shared" si="16"/>
        <v>11279.215449086274</v>
      </c>
      <c r="L292" s="68">
        <v>892298.7341772151</v>
      </c>
      <c r="M292" s="83" t="s">
        <v>23</v>
      </c>
      <c r="N292" s="83" t="s">
        <v>24</v>
      </c>
      <c r="O292" s="77"/>
    </row>
    <row r="293" spans="1:15" s="47" customFormat="1" ht="31.5" customHeight="1">
      <c r="A293" s="63">
        <v>288</v>
      </c>
      <c r="B293" s="64" t="s">
        <v>257</v>
      </c>
      <c r="C293" s="79" t="s">
        <v>130</v>
      </c>
      <c r="D293" s="79" t="s">
        <v>125</v>
      </c>
      <c r="E293" s="65" t="s">
        <v>28</v>
      </c>
      <c r="F293" s="80">
        <v>2.8</v>
      </c>
      <c r="G293" s="82">
        <v>116.97</v>
      </c>
      <c r="H293" s="81">
        <f t="shared" si="14"/>
        <v>20.879999999999995</v>
      </c>
      <c r="I293" s="81">
        <v>96.09</v>
      </c>
      <c r="J293" s="82">
        <f t="shared" si="15"/>
        <v>9392.405063291139</v>
      </c>
      <c r="K293" s="82">
        <f t="shared" si="16"/>
        <v>11433.339788252311</v>
      </c>
      <c r="L293" s="68">
        <v>1098629.6202531646</v>
      </c>
      <c r="M293" s="83" t="s">
        <v>23</v>
      </c>
      <c r="N293" s="83" t="s">
        <v>24</v>
      </c>
      <c r="O293" s="78"/>
    </row>
    <row r="294" spans="1:15" s="47" customFormat="1" ht="31.5" customHeight="1">
      <c r="A294" s="63">
        <v>289</v>
      </c>
      <c r="B294" s="64" t="s">
        <v>257</v>
      </c>
      <c r="C294" s="79" t="s">
        <v>131</v>
      </c>
      <c r="D294" s="79" t="s">
        <v>132</v>
      </c>
      <c r="E294" s="65" t="s">
        <v>22</v>
      </c>
      <c r="F294" s="80">
        <v>2.8</v>
      </c>
      <c r="G294" s="82">
        <v>84.08</v>
      </c>
      <c r="H294" s="81">
        <f t="shared" si="14"/>
        <v>15.010000000000005</v>
      </c>
      <c r="I294" s="81">
        <v>69.07</v>
      </c>
      <c r="J294" s="82">
        <f t="shared" si="15"/>
        <v>8037.974683544304</v>
      </c>
      <c r="K294" s="82">
        <f t="shared" si="16"/>
        <v>9784.753313919286</v>
      </c>
      <c r="L294" s="68">
        <v>675832.911392405</v>
      </c>
      <c r="M294" s="83" t="s">
        <v>23</v>
      </c>
      <c r="N294" s="83" t="s">
        <v>24</v>
      </c>
      <c r="O294" s="76" t="s">
        <v>25</v>
      </c>
    </row>
    <row r="295" spans="1:15" s="47" customFormat="1" ht="31.5" customHeight="1">
      <c r="A295" s="63">
        <v>290</v>
      </c>
      <c r="B295" s="64" t="s">
        <v>257</v>
      </c>
      <c r="C295" s="79" t="s">
        <v>133</v>
      </c>
      <c r="D295" s="79" t="s">
        <v>132</v>
      </c>
      <c r="E295" s="65" t="s">
        <v>22</v>
      </c>
      <c r="F295" s="80">
        <v>2.8</v>
      </c>
      <c r="G295" s="82">
        <v>84.08</v>
      </c>
      <c r="H295" s="81">
        <f t="shared" si="14"/>
        <v>15.010000000000005</v>
      </c>
      <c r="I295" s="81">
        <v>69.07</v>
      </c>
      <c r="J295" s="82">
        <f t="shared" si="15"/>
        <v>8227.848101265823</v>
      </c>
      <c r="K295" s="82">
        <f t="shared" si="16"/>
        <v>10015.8892189725</v>
      </c>
      <c r="L295" s="68">
        <v>691797.4683544304</v>
      </c>
      <c r="M295" s="83" t="s">
        <v>23</v>
      </c>
      <c r="N295" s="83" t="s">
        <v>24</v>
      </c>
      <c r="O295" s="77"/>
    </row>
    <row r="296" spans="1:15" s="47" customFormat="1" ht="31.5" customHeight="1">
      <c r="A296" s="63">
        <v>291</v>
      </c>
      <c r="B296" s="64" t="s">
        <v>257</v>
      </c>
      <c r="C296" s="79" t="s">
        <v>134</v>
      </c>
      <c r="D296" s="79" t="s">
        <v>132</v>
      </c>
      <c r="E296" s="65" t="s">
        <v>28</v>
      </c>
      <c r="F296" s="80">
        <v>2.8</v>
      </c>
      <c r="G296" s="82">
        <v>116.97</v>
      </c>
      <c r="H296" s="81">
        <f t="shared" si="14"/>
        <v>20.879999999999995</v>
      </c>
      <c r="I296" s="81">
        <v>96.09</v>
      </c>
      <c r="J296" s="82">
        <f t="shared" si="15"/>
        <v>9556.962025316456</v>
      </c>
      <c r="K296" s="82">
        <f t="shared" si="16"/>
        <v>11633.654366752688</v>
      </c>
      <c r="L296" s="68">
        <v>1117877.8481012657</v>
      </c>
      <c r="M296" s="83" t="s">
        <v>23</v>
      </c>
      <c r="N296" s="83" t="s">
        <v>24</v>
      </c>
      <c r="O296" s="77"/>
    </row>
    <row r="297" spans="1:15" s="47" customFormat="1" ht="31.5" customHeight="1">
      <c r="A297" s="63">
        <v>292</v>
      </c>
      <c r="B297" s="64" t="s">
        <v>257</v>
      </c>
      <c r="C297" s="79" t="s">
        <v>135</v>
      </c>
      <c r="D297" s="79" t="s">
        <v>132</v>
      </c>
      <c r="E297" s="65" t="s">
        <v>30</v>
      </c>
      <c r="F297" s="80">
        <v>2.8</v>
      </c>
      <c r="G297" s="82">
        <v>96.31</v>
      </c>
      <c r="H297" s="81">
        <f t="shared" si="14"/>
        <v>17.189999999999998</v>
      </c>
      <c r="I297" s="81">
        <v>79.12</v>
      </c>
      <c r="J297" s="82">
        <f t="shared" si="15"/>
        <v>9430.379746835442</v>
      </c>
      <c r="K297" s="82">
        <f t="shared" si="16"/>
        <v>11479.27039203389</v>
      </c>
      <c r="L297" s="68">
        <v>908239.8734177215</v>
      </c>
      <c r="M297" s="83" t="s">
        <v>23</v>
      </c>
      <c r="N297" s="83" t="s">
        <v>24</v>
      </c>
      <c r="O297" s="77"/>
    </row>
    <row r="298" spans="1:15" s="47" customFormat="1" ht="31.5" customHeight="1">
      <c r="A298" s="63">
        <v>293</v>
      </c>
      <c r="B298" s="64" t="s">
        <v>257</v>
      </c>
      <c r="C298" s="79" t="s">
        <v>136</v>
      </c>
      <c r="D298" s="79" t="s">
        <v>132</v>
      </c>
      <c r="E298" s="65" t="s">
        <v>30</v>
      </c>
      <c r="F298" s="80">
        <v>2.8</v>
      </c>
      <c r="G298" s="82">
        <v>96.3</v>
      </c>
      <c r="H298" s="81">
        <f t="shared" si="14"/>
        <v>17.189999999999998</v>
      </c>
      <c r="I298" s="81">
        <v>79.11</v>
      </c>
      <c r="J298" s="82">
        <f t="shared" si="15"/>
        <v>9303.79746835443</v>
      </c>
      <c r="K298" s="82">
        <f t="shared" si="16"/>
        <v>11325.441741910397</v>
      </c>
      <c r="L298" s="68">
        <v>895955.6962025316</v>
      </c>
      <c r="M298" s="83" t="s">
        <v>23</v>
      </c>
      <c r="N298" s="83" t="s">
        <v>24</v>
      </c>
      <c r="O298" s="77"/>
    </row>
    <row r="299" spans="1:15" s="47" customFormat="1" ht="31.5" customHeight="1">
      <c r="A299" s="63">
        <v>294</v>
      </c>
      <c r="B299" s="64" t="s">
        <v>257</v>
      </c>
      <c r="C299" s="79" t="s">
        <v>137</v>
      </c>
      <c r="D299" s="79" t="s">
        <v>132</v>
      </c>
      <c r="E299" s="65" t="s">
        <v>28</v>
      </c>
      <c r="F299" s="80">
        <v>2.8</v>
      </c>
      <c r="G299" s="82">
        <v>116.97</v>
      </c>
      <c r="H299" s="81">
        <f t="shared" si="14"/>
        <v>20.879999999999995</v>
      </c>
      <c r="I299" s="81">
        <v>96.09</v>
      </c>
      <c r="J299" s="82">
        <f t="shared" si="15"/>
        <v>9430.379746835442</v>
      </c>
      <c r="K299" s="82">
        <f t="shared" si="16"/>
        <v>11479.566229444705</v>
      </c>
      <c r="L299" s="68">
        <v>1103071.5189873418</v>
      </c>
      <c r="M299" s="83" t="s">
        <v>23</v>
      </c>
      <c r="N299" s="83" t="s">
        <v>24</v>
      </c>
      <c r="O299" s="77"/>
    </row>
    <row r="300" spans="1:15" s="47" customFormat="1" ht="31.5" customHeight="1">
      <c r="A300" s="63">
        <v>295</v>
      </c>
      <c r="B300" s="64" t="s">
        <v>257</v>
      </c>
      <c r="C300" s="79" t="s">
        <v>138</v>
      </c>
      <c r="D300" s="79" t="s">
        <v>139</v>
      </c>
      <c r="E300" s="65" t="s">
        <v>22</v>
      </c>
      <c r="F300" s="80">
        <v>2.8</v>
      </c>
      <c r="G300" s="82">
        <v>84.08</v>
      </c>
      <c r="H300" s="81">
        <f t="shared" si="14"/>
        <v>15.010000000000005</v>
      </c>
      <c r="I300" s="81">
        <v>69.07</v>
      </c>
      <c r="J300" s="82">
        <f t="shared" si="15"/>
        <v>7784.810126582278</v>
      </c>
      <c r="K300" s="82">
        <f t="shared" si="16"/>
        <v>9476.57210718167</v>
      </c>
      <c r="L300" s="68">
        <v>654546.8354430379</v>
      </c>
      <c r="M300" s="83" t="s">
        <v>23</v>
      </c>
      <c r="N300" s="83" t="s">
        <v>24</v>
      </c>
      <c r="O300" s="77"/>
    </row>
    <row r="301" spans="1:15" s="47" customFormat="1" ht="31.5" customHeight="1">
      <c r="A301" s="63">
        <v>296</v>
      </c>
      <c r="B301" s="64" t="s">
        <v>257</v>
      </c>
      <c r="C301" s="79" t="s">
        <v>140</v>
      </c>
      <c r="D301" s="79" t="s">
        <v>139</v>
      </c>
      <c r="E301" s="65" t="s">
        <v>22</v>
      </c>
      <c r="F301" s="80">
        <v>2.8</v>
      </c>
      <c r="G301" s="82">
        <v>84.08</v>
      </c>
      <c r="H301" s="81">
        <f aca="true" t="shared" si="17" ref="H301:H364">G301-I301</f>
        <v>15.010000000000005</v>
      </c>
      <c r="I301" s="81">
        <v>69.07</v>
      </c>
      <c r="J301" s="82">
        <f t="shared" si="15"/>
        <v>7974.683544303797</v>
      </c>
      <c r="K301" s="82">
        <f t="shared" si="16"/>
        <v>9707.708012234882</v>
      </c>
      <c r="L301" s="68">
        <v>670511.3924050633</v>
      </c>
      <c r="M301" s="83" t="s">
        <v>23</v>
      </c>
      <c r="N301" s="83" t="s">
        <v>24</v>
      </c>
      <c r="O301" s="77"/>
    </row>
    <row r="302" spans="1:15" s="47" customFormat="1" ht="31.5" customHeight="1">
      <c r="A302" s="63">
        <v>297</v>
      </c>
      <c r="B302" s="64" t="s">
        <v>257</v>
      </c>
      <c r="C302" s="79" t="s">
        <v>141</v>
      </c>
      <c r="D302" s="79" t="s">
        <v>139</v>
      </c>
      <c r="E302" s="65" t="s">
        <v>28</v>
      </c>
      <c r="F302" s="80">
        <v>2.8</v>
      </c>
      <c r="G302" s="82">
        <v>116.97</v>
      </c>
      <c r="H302" s="81">
        <f t="shared" si="17"/>
        <v>20.879999999999995</v>
      </c>
      <c r="I302" s="81">
        <v>96.09</v>
      </c>
      <c r="J302" s="82">
        <f t="shared" si="15"/>
        <v>9303.797468354429</v>
      </c>
      <c r="K302" s="82">
        <f t="shared" si="16"/>
        <v>11325.478092136722</v>
      </c>
      <c r="L302" s="68">
        <v>1088265.1898734176</v>
      </c>
      <c r="M302" s="83" t="s">
        <v>23</v>
      </c>
      <c r="N302" s="83" t="s">
        <v>24</v>
      </c>
      <c r="O302" s="77"/>
    </row>
    <row r="303" spans="1:15" s="47" customFormat="1" ht="31.5" customHeight="1">
      <c r="A303" s="63">
        <v>298</v>
      </c>
      <c r="B303" s="64" t="s">
        <v>257</v>
      </c>
      <c r="C303" s="79" t="s">
        <v>142</v>
      </c>
      <c r="D303" s="79" t="s">
        <v>139</v>
      </c>
      <c r="E303" s="65" t="s">
        <v>30</v>
      </c>
      <c r="F303" s="80">
        <v>2.8</v>
      </c>
      <c r="G303" s="82">
        <v>96.31</v>
      </c>
      <c r="H303" s="81">
        <f t="shared" si="17"/>
        <v>17.189999999999998</v>
      </c>
      <c r="I303" s="81">
        <v>79.12</v>
      </c>
      <c r="J303" s="82">
        <f t="shared" si="15"/>
        <v>9177.215189873417</v>
      </c>
      <c r="K303" s="82">
        <f t="shared" si="16"/>
        <v>11171.10205936184</v>
      </c>
      <c r="L303" s="68">
        <v>883857.5949367088</v>
      </c>
      <c r="M303" s="83" t="s">
        <v>23</v>
      </c>
      <c r="N303" s="83" t="s">
        <v>24</v>
      </c>
      <c r="O303" s="77"/>
    </row>
    <row r="304" spans="1:15" s="47" customFormat="1" ht="31.5" customHeight="1">
      <c r="A304" s="63">
        <v>299</v>
      </c>
      <c r="B304" s="64" t="s">
        <v>257</v>
      </c>
      <c r="C304" s="79" t="s">
        <v>143</v>
      </c>
      <c r="D304" s="79" t="s">
        <v>139</v>
      </c>
      <c r="E304" s="65" t="s">
        <v>30</v>
      </c>
      <c r="F304" s="80">
        <v>2.8</v>
      </c>
      <c r="G304" s="82">
        <v>96.3</v>
      </c>
      <c r="H304" s="81">
        <f t="shared" si="17"/>
        <v>17.189999999999998</v>
      </c>
      <c r="I304" s="81">
        <v>79.11</v>
      </c>
      <c r="J304" s="82">
        <f t="shared" si="15"/>
        <v>9050.632911392406</v>
      </c>
      <c r="K304" s="82">
        <f t="shared" si="16"/>
        <v>11017.266456416239</v>
      </c>
      <c r="L304" s="68">
        <v>871575.9493670886</v>
      </c>
      <c r="M304" s="83" t="s">
        <v>23</v>
      </c>
      <c r="N304" s="83" t="s">
        <v>24</v>
      </c>
      <c r="O304" s="77"/>
    </row>
    <row r="305" spans="1:15" s="47" customFormat="1" ht="31.5" customHeight="1">
      <c r="A305" s="63">
        <v>300</v>
      </c>
      <c r="B305" s="64" t="s">
        <v>257</v>
      </c>
      <c r="C305" s="79" t="s">
        <v>144</v>
      </c>
      <c r="D305" s="79" t="s">
        <v>139</v>
      </c>
      <c r="E305" s="65" t="s">
        <v>28</v>
      </c>
      <c r="F305" s="80">
        <v>2.8</v>
      </c>
      <c r="G305" s="82">
        <v>116.97</v>
      </c>
      <c r="H305" s="81">
        <f t="shared" si="17"/>
        <v>20.879999999999995</v>
      </c>
      <c r="I305" s="81">
        <v>96.09</v>
      </c>
      <c r="J305" s="82">
        <f t="shared" si="15"/>
        <v>9177.215189873417</v>
      </c>
      <c r="K305" s="82">
        <f t="shared" si="16"/>
        <v>11171.389954828739</v>
      </c>
      <c r="L305" s="68">
        <v>1073458.8607594937</v>
      </c>
      <c r="M305" s="83" t="s">
        <v>23</v>
      </c>
      <c r="N305" s="83" t="s">
        <v>24</v>
      </c>
      <c r="O305" s="78"/>
    </row>
    <row r="306" spans="1:15" s="47" customFormat="1" ht="31.5" customHeight="1">
      <c r="A306" s="63">
        <v>301</v>
      </c>
      <c r="B306" s="64" t="s">
        <v>257</v>
      </c>
      <c r="C306" s="79" t="s">
        <v>145</v>
      </c>
      <c r="D306" s="79" t="s">
        <v>146</v>
      </c>
      <c r="E306" s="65" t="s">
        <v>22</v>
      </c>
      <c r="F306" s="80">
        <v>2.8</v>
      </c>
      <c r="G306" s="82">
        <v>84.08</v>
      </c>
      <c r="H306" s="81">
        <f t="shared" si="17"/>
        <v>15.010000000000005</v>
      </c>
      <c r="I306" s="81">
        <v>69.07</v>
      </c>
      <c r="J306" s="82">
        <f t="shared" si="15"/>
        <v>8037.974683544304</v>
      </c>
      <c r="K306" s="82">
        <f t="shared" si="16"/>
        <v>9784.753313919286</v>
      </c>
      <c r="L306" s="68">
        <v>675832.911392405</v>
      </c>
      <c r="M306" s="83" t="s">
        <v>23</v>
      </c>
      <c r="N306" s="83" t="s">
        <v>24</v>
      </c>
      <c r="O306" s="76" t="s">
        <v>25</v>
      </c>
    </row>
    <row r="307" spans="1:15" s="47" customFormat="1" ht="31.5" customHeight="1">
      <c r="A307" s="63">
        <v>302</v>
      </c>
      <c r="B307" s="64" t="s">
        <v>257</v>
      </c>
      <c r="C307" s="79" t="s">
        <v>147</v>
      </c>
      <c r="D307" s="79" t="s">
        <v>146</v>
      </c>
      <c r="E307" s="65" t="s">
        <v>22</v>
      </c>
      <c r="F307" s="80">
        <v>2.8</v>
      </c>
      <c r="G307" s="82">
        <v>84.08</v>
      </c>
      <c r="H307" s="81">
        <f t="shared" si="17"/>
        <v>15.010000000000005</v>
      </c>
      <c r="I307" s="81">
        <v>69.07</v>
      </c>
      <c r="J307" s="82">
        <f t="shared" si="15"/>
        <v>8227.848101265823</v>
      </c>
      <c r="K307" s="82">
        <f t="shared" si="16"/>
        <v>10015.8892189725</v>
      </c>
      <c r="L307" s="68">
        <v>691797.4683544304</v>
      </c>
      <c r="M307" s="83" t="s">
        <v>23</v>
      </c>
      <c r="N307" s="83" t="s">
        <v>24</v>
      </c>
      <c r="O307" s="77"/>
    </row>
    <row r="308" spans="1:15" s="47" customFormat="1" ht="31.5" customHeight="1">
      <c r="A308" s="63">
        <v>303</v>
      </c>
      <c r="B308" s="64" t="s">
        <v>257</v>
      </c>
      <c r="C308" s="79" t="s">
        <v>148</v>
      </c>
      <c r="D308" s="79" t="s">
        <v>146</v>
      </c>
      <c r="E308" s="65" t="s">
        <v>28</v>
      </c>
      <c r="F308" s="80">
        <v>2.8</v>
      </c>
      <c r="G308" s="82">
        <v>116.97</v>
      </c>
      <c r="H308" s="81">
        <f t="shared" si="17"/>
        <v>20.879999999999995</v>
      </c>
      <c r="I308" s="81">
        <v>96.09</v>
      </c>
      <c r="J308" s="82">
        <f t="shared" si="15"/>
        <v>9556.962025316456</v>
      </c>
      <c r="K308" s="82">
        <f t="shared" si="16"/>
        <v>11633.654366752688</v>
      </c>
      <c r="L308" s="68">
        <v>1117877.8481012657</v>
      </c>
      <c r="M308" s="83" t="s">
        <v>23</v>
      </c>
      <c r="N308" s="83" t="s">
        <v>24</v>
      </c>
      <c r="O308" s="77"/>
    </row>
    <row r="309" spans="1:15" s="47" customFormat="1" ht="31.5" customHeight="1">
      <c r="A309" s="63">
        <v>304</v>
      </c>
      <c r="B309" s="64" t="s">
        <v>257</v>
      </c>
      <c r="C309" s="79" t="s">
        <v>149</v>
      </c>
      <c r="D309" s="79" t="s">
        <v>146</v>
      </c>
      <c r="E309" s="65" t="s">
        <v>30</v>
      </c>
      <c r="F309" s="80">
        <v>2.8</v>
      </c>
      <c r="G309" s="82">
        <v>96.31</v>
      </c>
      <c r="H309" s="81">
        <f t="shared" si="17"/>
        <v>17.189999999999998</v>
      </c>
      <c r="I309" s="81">
        <v>79.12</v>
      </c>
      <c r="J309" s="82">
        <f t="shared" si="15"/>
        <v>9430.379746835442</v>
      </c>
      <c r="K309" s="82">
        <f t="shared" si="16"/>
        <v>11479.27039203389</v>
      </c>
      <c r="L309" s="68">
        <v>908239.8734177215</v>
      </c>
      <c r="M309" s="83" t="s">
        <v>23</v>
      </c>
      <c r="N309" s="83" t="s">
        <v>24</v>
      </c>
      <c r="O309" s="77"/>
    </row>
    <row r="310" spans="1:15" s="47" customFormat="1" ht="31.5" customHeight="1">
      <c r="A310" s="63">
        <v>305</v>
      </c>
      <c r="B310" s="64" t="s">
        <v>257</v>
      </c>
      <c r="C310" s="79" t="s">
        <v>150</v>
      </c>
      <c r="D310" s="79" t="s">
        <v>146</v>
      </c>
      <c r="E310" s="65" t="s">
        <v>30</v>
      </c>
      <c r="F310" s="80">
        <v>2.8</v>
      </c>
      <c r="G310" s="82">
        <v>96.3</v>
      </c>
      <c r="H310" s="81">
        <f t="shared" si="17"/>
        <v>17.189999999999998</v>
      </c>
      <c r="I310" s="81">
        <v>79.11</v>
      </c>
      <c r="J310" s="82">
        <f t="shared" si="15"/>
        <v>9303.79746835443</v>
      </c>
      <c r="K310" s="82">
        <f t="shared" si="16"/>
        <v>11325.441741910397</v>
      </c>
      <c r="L310" s="68">
        <v>895955.6962025316</v>
      </c>
      <c r="M310" s="83" t="s">
        <v>23</v>
      </c>
      <c r="N310" s="83" t="s">
        <v>24</v>
      </c>
      <c r="O310" s="77"/>
    </row>
    <row r="311" spans="1:15" s="47" customFormat="1" ht="31.5" customHeight="1">
      <c r="A311" s="63">
        <v>306</v>
      </c>
      <c r="B311" s="64" t="s">
        <v>257</v>
      </c>
      <c r="C311" s="79" t="s">
        <v>151</v>
      </c>
      <c r="D311" s="79" t="s">
        <v>146</v>
      </c>
      <c r="E311" s="65" t="s">
        <v>28</v>
      </c>
      <c r="F311" s="80">
        <v>2.8</v>
      </c>
      <c r="G311" s="82">
        <v>116.97</v>
      </c>
      <c r="H311" s="81">
        <f t="shared" si="17"/>
        <v>20.879999999999995</v>
      </c>
      <c r="I311" s="81">
        <v>96.09</v>
      </c>
      <c r="J311" s="82">
        <f t="shared" si="15"/>
        <v>9430.379746835442</v>
      </c>
      <c r="K311" s="82">
        <f t="shared" si="16"/>
        <v>11479.566229444705</v>
      </c>
      <c r="L311" s="68">
        <v>1103071.5189873418</v>
      </c>
      <c r="M311" s="83" t="s">
        <v>23</v>
      </c>
      <c r="N311" s="83" t="s">
        <v>24</v>
      </c>
      <c r="O311" s="77"/>
    </row>
    <row r="312" spans="1:15" s="47" customFormat="1" ht="31.5" customHeight="1">
      <c r="A312" s="63">
        <v>307</v>
      </c>
      <c r="B312" s="64" t="s">
        <v>257</v>
      </c>
      <c r="C312" s="79" t="s">
        <v>152</v>
      </c>
      <c r="D312" s="79" t="s">
        <v>153</v>
      </c>
      <c r="E312" s="65" t="s">
        <v>22</v>
      </c>
      <c r="F312" s="80">
        <v>2.8</v>
      </c>
      <c r="G312" s="82">
        <v>84.08</v>
      </c>
      <c r="H312" s="81">
        <f t="shared" si="17"/>
        <v>15.010000000000005</v>
      </c>
      <c r="I312" s="81">
        <v>69.07</v>
      </c>
      <c r="J312" s="82">
        <f t="shared" si="15"/>
        <v>8075.949367088608</v>
      </c>
      <c r="K312" s="82">
        <f t="shared" si="16"/>
        <v>9830.980494929929</v>
      </c>
      <c r="L312" s="68">
        <v>679025.8227848101</v>
      </c>
      <c r="M312" s="83" t="s">
        <v>23</v>
      </c>
      <c r="N312" s="83" t="s">
        <v>24</v>
      </c>
      <c r="O312" s="77"/>
    </row>
    <row r="313" spans="1:15" s="47" customFormat="1" ht="31.5" customHeight="1">
      <c r="A313" s="63">
        <v>308</v>
      </c>
      <c r="B313" s="64" t="s">
        <v>257</v>
      </c>
      <c r="C313" s="79" t="s">
        <v>154</v>
      </c>
      <c r="D313" s="79" t="s">
        <v>153</v>
      </c>
      <c r="E313" s="65" t="s">
        <v>22</v>
      </c>
      <c r="F313" s="80">
        <v>2.8</v>
      </c>
      <c r="G313" s="82">
        <v>84.08</v>
      </c>
      <c r="H313" s="81">
        <f t="shared" si="17"/>
        <v>15.010000000000005</v>
      </c>
      <c r="I313" s="81">
        <v>69.07</v>
      </c>
      <c r="J313" s="82">
        <f t="shared" si="15"/>
        <v>8265.822784810127</v>
      </c>
      <c r="K313" s="82">
        <f t="shared" si="16"/>
        <v>10062.11639998314</v>
      </c>
      <c r="L313" s="68">
        <v>694990.3797468354</v>
      </c>
      <c r="M313" s="83" t="s">
        <v>23</v>
      </c>
      <c r="N313" s="83" t="s">
        <v>24</v>
      </c>
      <c r="O313" s="77"/>
    </row>
    <row r="314" spans="1:15" s="47" customFormat="1" ht="31.5" customHeight="1">
      <c r="A314" s="63">
        <v>309</v>
      </c>
      <c r="B314" s="64" t="s">
        <v>257</v>
      </c>
      <c r="C314" s="79" t="s">
        <v>155</v>
      </c>
      <c r="D314" s="79" t="s">
        <v>153</v>
      </c>
      <c r="E314" s="65" t="s">
        <v>28</v>
      </c>
      <c r="F314" s="80">
        <v>2.8</v>
      </c>
      <c r="G314" s="82">
        <v>116.97</v>
      </c>
      <c r="H314" s="81">
        <f t="shared" si="17"/>
        <v>20.879999999999995</v>
      </c>
      <c r="I314" s="81">
        <v>96.09</v>
      </c>
      <c r="J314" s="82">
        <f t="shared" si="15"/>
        <v>9594.93670886076</v>
      </c>
      <c r="K314" s="82">
        <f t="shared" si="16"/>
        <v>11679.880807945083</v>
      </c>
      <c r="L314" s="68">
        <v>1122319.746835443</v>
      </c>
      <c r="M314" s="83" t="s">
        <v>23</v>
      </c>
      <c r="N314" s="83" t="s">
        <v>24</v>
      </c>
      <c r="O314" s="77"/>
    </row>
    <row r="315" spans="1:15" s="47" customFormat="1" ht="31.5" customHeight="1">
      <c r="A315" s="63">
        <v>310</v>
      </c>
      <c r="B315" s="64" t="s">
        <v>257</v>
      </c>
      <c r="C315" s="79" t="s">
        <v>156</v>
      </c>
      <c r="D315" s="79" t="s">
        <v>153</v>
      </c>
      <c r="E315" s="65" t="s">
        <v>30</v>
      </c>
      <c r="F315" s="80">
        <v>2.8</v>
      </c>
      <c r="G315" s="82">
        <v>96.31</v>
      </c>
      <c r="H315" s="81">
        <f t="shared" si="17"/>
        <v>17.189999999999998</v>
      </c>
      <c r="I315" s="81">
        <v>79.12</v>
      </c>
      <c r="J315" s="82">
        <f t="shared" si="15"/>
        <v>9468.354430379748</v>
      </c>
      <c r="K315" s="82">
        <f t="shared" si="16"/>
        <v>11525.4956419347</v>
      </c>
      <c r="L315" s="68">
        <v>911897.2151898735</v>
      </c>
      <c r="M315" s="83" t="s">
        <v>23</v>
      </c>
      <c r="N315" s="83" t="s">
        <v>24</v>
      </c>
      <c r="O315" s="77"/>
    </row>
    <row r="316" spans="1:15" s="47" customFormat="1" ht="31.5" customHeight="1">
      <c r="A316" s="63">
        <v>311</v>
      </c>
      <c r="B316" s="64" t="s">
        <v>257</v>
      </c>
      <c r="C316" s="79" t="s">
        <v>157</v>
      </c>
      <c r="D316" s="79" t="s">
        <v>153</v>
      </c>
      <c r="E316" s="65" t="s">
        <v>30</v>
      </c>
      <c r="F316" s="80">
        <v>2.8</v>
      </c>
      <c r="G316" s="82">
        <v>96.3</v>
      </c>
      <c r="H316" s="81">
        <f t="shared" si="17"/>
        <v>17.189999999999998</v>
      </c>
      <c r="I316" s="81">
        <v>79.11</v>
      </c>
      <c r="J316" s="82">
        <f t="shared" si="15"/>
        <v>9341.772151898733</v>
      </c>
      <c r="K316" s="82">
        <f t="shared" si="16"/>
        <v>11371.668034734521</v>
      </c>
      <c r="L316" s="68">
        <v>899612.658227848</v>
      </c>
      <c r="M316" s="83" t="s">
        <v>23</v>
      </c>
      <c r="N316" s="83" t="s">
        <v>24</v>
      </c>
      <c r="O316" s="77"/>
    </row>
    <row r="317" spans="1:15" s="47" customFormat="1" ht="31.5" customHeight="1">
      <c r="A317" s="63">
        <v>312</v>
      </c>
      <c r="B317" s="64" t="s">
        <v>257</v>
      </c>
      <c r="C317" s="79" t="s">
        <v>158</v>
      </c>
      <c r="D317" s="79" t="s">
        <v>153</v>
      </c>
      <c r="E317" s="65" t="s">
        <v>28</v>
      </c>
      <c r="F317" s="80">
        <v>2.8</v>
      </c>
      <c r="G317" s="82">
        <v>116.97</v>
      </c>
      <c r="H317" s="81">
        <f t="shared" si="17"/>
        <v>20.879999999999995</v>
      </c>
      <c r="I317" s="81">
        <v>96.09</v>
      </c>
      <c r="J317" s="82">
        <f t="shared" si="15"/>
        <v>9468.354430379748</v>
      </c>
      <c r="K317" s="82">
        <f t="shared" si="16"/>
        <v>11525.7926706371</v>
      </c>
      <c r="L317" s="68">
        <v>1107513.417721519</v>
      </c>
      <c r="M317" s="83" t="s">
        <v>23</v>
      </c>
      <c r="N317" s="83" t="s">
        <v>24</v>
      </c>
      <c r="O317" s="78"/>
    </row>
    <row r="318" spans="1:15" s="47" customFormat="1" ht="31.5" customHeight="1">
      <c r="A318" s="63">
        <v>313</v>
      </c>
      <c r="B318" s="64" t="s">
        <v>257</v>
      </c>
      <c r="C318" s="79" t="s">
        <v>159</v>
      </c>
      <c r="D318" s="79" t="s">
        <v>160</v>
      </c>
      <c r="E318" s="65" t="s">
        <v>22</v>
      </c>
      <c r="F318" s="80">
        <v>2.8</v>
      </c>
      <c r="G318" s="82">
        <v>84.08</v>
      </c>
      <c r="H318" s="81">
        <f t="shared" si="17"/>
        <v>15.010000000000005</v>
      </c>
      <c r="I318" s="81">
        <v>69.07</v>
      </c>
      <c r="J318" s="82">
        <f t="shared" si="15"/>
        <v>8113.924050632912</v>
      </c>
      <c r="K318" s="82">
        <f t="shared" si="16"/>
        <v>9877.207675940572</v>
      </c>
      <c r="L318" s="68">
        <v>682218.7341772153</v>
      </c>
      <c r="M318" s="83" t="s">
        <v>23</v>
      </c>
      <c r="N318" s="83" t="s">
        <v>24</v>
      </c>
      <c r="O318" s="76" t="s">
        <v>25</v>
      </c>
    </row>
    <row r="319" spans="1:15" s="47" customFormat="1" ht="31.5" customHeight="1">
      <c r="A319" s="63">
        <v>314</v>
      </c>
      <c r="B319" s="64" t="s">
        <v>257</v>
      </c>
      <c r="C319" s="79" t="s">
        <v>161</v>
      </c>
      <c r="D319" s="79" t="s">
        <v>160</v>
      </c>
      <c r="E319" s="65" t="s">
        <v>22</v>
      </c>
      <c r="F319" s="80">
        <v>2.8</v>
      </c>
      <c r="G319" s="82">
        <v>84.08</v>
      </c>
      <c r="H319" s="81">
        <f t="shared" si="17"/>
        <v>15.010000000000005</v>
      </c>
      <c r="I319" s="81">
        <v>69.07</v>
      </c>
      <c r="J319" s="82">
        <f t="shared" si="15"/>
        <v>8303.79746835443</v>
      </c>
      <c r="K319" s="82">
        <f t="shared" si="16"/>
        <v>10108.343580993782</v>
      </c>
      <c r="L319" s="68">
        <v>698183.2911392405</v>
      </c>
      <c r="M319" s="83" t="s">
        <v>23</v>
      </c>
      <c r="N319" s="83" t="s">
        <v>24</v>
      </c>
      <c r="O319" s="77"/>
    </row>
    <row r="320" spans="1:15" s="47" customFormat="1" ht="31.5" customHeight="1">
      <c r="A320" s="63">
        <v>315</v>
      </c>
      <c r="B320" s="64" t="s">
        <v>257</v>
      </c>
      <c r="C320" s="79" t="s">
        <v>162</v>
      </c>
      <c r="D320" s="79" t="s">
        <v>160</v>
      </c>
      <c r="E320" s="65" t="s">
        <v>28</v>
      </c>
      <c r="F320" s="80">
        <v>2.8</v>
      </c>
      <c r="G320" s="82">
        <v>116.97</v>
      </c>
      <c r="H320" s="81">
        <f t="shared" si="17"/>
        <v>20.879999999999995</v>
      </c>
      <c r="I320" s="81">
        <v>96.09</v>
      </c>
      <c r="J320" s="82">
        <f t="shared" si="15"/>
        <v>9632.911392405063</v>
      </c>
      <c r="K320" s="82">
        <f t="shared" si="16"/>
        <v>11726.107249137476</v>
      </c>
      <c r="L320" s="68">
        <v>1126761.6455696202</v>
      </c>
      <c r="M320" s="83" t="s">
        <v>23</v>
      </c>
      <c r="N320" s="83" t="s">
        <v>24</v>
      </c>
      <c r="O320" s="77"/>
    </row>
    <row r="321" spans="1:15" s="47" customFormat="1" ht="31.5" customHeight="1">
      <c r="A321" s="63">
        <v>316</v>
      </c>
      <c r="B321" s="64" t="s">
        <v>257</v>
      </c>
      <c r="C321" s="79" t="s">
        <v>163</v>
      </c>
      <c r="D321" s="79" t="s">
        <v>160</v>
      </c>
      <c r="E321" s="65" t="s">
        <v>30</v>
      </c>
      <c r="F321" s="80">
        <v>2.8</v>
      </c>
      <c r="G321" s="82">
        <v>96.31</v>
      </c>
      <c r="H321" s="81">
        <f t="shared" si="17"/>
        <v>17.189999999999998</v>
      </c>
      <c r="I321" s="81">
        <v>79.12</v>
      </c>
      <c r="J321" s="82">
        <f t="shared" si="15"/>
        <v>9506.32911392405</v>
      </c>
      <c r="K321" s="82">
        <f t="shared" si="16"/>
        <v>11571.720891835505</v>
      </c>
      <c r="L321" s="68">
        <v>915554.5569620252</v>
      </c>
      <c r="M321" s="83" t="s">
        <v>23</v>
      </c>
      <c r="N321" s="83" t="s">
        <v>24</v>
      </c>
      <c r="O321" s="77"/>
    </row>
    <row r="322" spans="1:15" s="47" customFormat="1" ht="31.5" customHeight="1">
      <c r="A322" s="63">
        <v>317</v>
      </c>
      <c r="B322" s="64" t="s">
        <v>257</v>
      </c>
      <c r="C322" s="79" t="s">
        <v>164</v>
      </c>
      <c r="D322" s="79" t="s">
        <v>160</v>
      </c>
      <c r="E322" s="65" t="s">
        <v>30</v>
      </c>
      <c r="F322" s="80">
        <v>2.8</v>
      </c>
      <c r="G322" s="82">
        <v>96.3</v>
      </c>
      <c r="H322" s="81">
        <f t="shared" si="17"/>
        <v>17.189999999999998</v>
      </c>
      <c r="I322" s="81">
        <v>79.11</v>
      </c>
      <c r="J322" s="82">
        <f t="shared" si="15"/>
        <v>9379.746835443038</v>
      </c>
      <c r="K322" s="82">
        <f t="shared" si="16"/>
        <v>11417.894327558646</v>
      </c>
      <c r="L322" s="68">
        <v>903269.6202531646</v>
      </c>
      <c r="M322" s="83" t="s">
        <v>23</v>
      </c>
      <c r="N322" s="83" t="s">
        <v>24</v>
      </c>
      <c r="O322" s="77"/>
    </row>
    <row r="323" spans="1:15" s="47" customFormat="1" ht="31.5" customHeight="1">
      <c r="A323" s="63">
        <v>318</v>
      </c>
      <c r="B323" s="64" t="s">
        <v>257</v>
      </c>
      <c r="C323" s="79" t="s">
        <v>165</v>
      </c>
      <c r="D323" s="79" t="s">
        <v>160</v>
      </c>
      <c r="E323" s="65" t="s">
        <v>28</v>
      </c>
      <c r="F323" s="80">
        <v>2.8</v>
      </c>
      <c r="G323" s="82">
        <v>116.97</v>
      </c>
      <c r="H323" s="81">
        <f t="shared" si="17"/>
        <v>20.879999999999995</v>
      </c>
      <c r="I323" s="81">
        <v>96.09</v>
      </c>
      <c r="J323" s="82">
        <f t="shared" si="15"/>
        <v>9506.329113924048</v>
      </c>
      <c r="K323" s="82">
        <f t="shared" si="16"/>
        <v>11572.019111829493</v>
      </c>
      <c r="L323" s="68">
        <v>1111955.316455696</v>
      </c>
      <c r="M323" s="83" t="s">
        <v>23</v>
      </c>
      <c r="N323" s="83" t="s">
        <v>24</v>
      </c>
      <c r="O323" s="77"/>
    </row>
    <row r="324" spans="1:15" s="47" customFormat="1" ht="31.5" customHeight="1">
      <c r="A324" s="63">
        <v>319</v>
      </c>
      <c r="B324" s="64" t="s">
        <v>257</v>
      </c>
      <c r="C324" s="79" t="s">
        <v>166</v>
      </c>
      <c r="D324" s="79" t="s">
        <v>167</v>
      </c>
      <c r="E324" s="65" t="s">
        <v>22</v>
      </c>
      <c r="F324" s="80">
        <v>2.8</v>
      </c>
      <c r="G324" s="82">
        <v>84.08</v>
      </c>
      <c r="H324" s="81">
        <f t="shared" si="17"/>
        <v>15.010000000000005</v>
      </c>
      <c r="I324" s="81">
        <v>69.07</v>
      </c>
      <c r="J324" s="82">
        <f t="shared" si="15"/>
        <v>8151.8987341772145</v>
      </c>
      <c r="K324" s="82">
        <f t="shared" si="16"/>
        <v>9923.434856951213</v>
      </c>
      <c r="L324" s="68">
        <v>685411.6455696202</v>
      </c>
      <c r="M324" s="83" t="s">
        <v>23</v>
      </c>
      <c r="N324" s="83" t="s">
        <v>24</v>
      </c>
      <c r="O324" s="77"/>
    </row>
    <row r="325" spans="1:15" s="47" customFormat="1" ht="31.5" customHeight="1">
      <c r="A325" s="63">
        <v>320</v>
      </c>
      <c r="B325" s="64" t="s">
        <v>257</v>
      </c>
      <c r="C325" s="79" t="s">
        <v>168</v>
      </c>
      <c r="D325" s="79" t="s">
        <v>167</v>
      </c>
      <c r="E325" s="65" t="s">
        <v>22</v>
      </c>
      <c r="F325" s="80">
        <v>2.8</v>
      </c>
      <c r="G325" s="82">
        <v>84.08</v>
      </c>
      <c r="H325" s="81">
        <f t="shared" si="17"/>
        <v>15.010000000000005</v>
      </c>
      <c r="I325" s="81">
        <v>69.07</v>
      </c>
      <c r="J325" s="82">
        <f t="shared" si="15"/>
        <v>8341.772151898733</v>
      </c>
      <c r="K325" s="82">
        <f t="shared" si="16"/>
        <v>10154.570762004423</v>
      </c>
      <c r="L325" s="68">
        <v>701376.2025316454</v>
      </c>
      <c r="M325" s="83" t="s">
        <v>23</v>
      </c>
      <c r="N325" s="83" t="s">
        <v>24</v>
      </c>
      <c r="O325" s="77"/>
    </row>
    <row r="326" spans="1:15" s="47" customFormat="1" ht="31.5" customHeight="1">
      <c r="A326" s="63">
        <v>321</v>
      </c>
      <c r="B326" s="64" t="s">
        <v>257</v>
      </c>
      <c r="C326" s="79" t="s">
        <v>169</v>
      </c>
      <c r="D326" s="79" t="s">
        <v>167</v>
      </c>
      <c r="E326" s="65" t="s">
        <v>28</v>
      </c>
      <c r="F326" s="80">
        <v>2.8</v>
      </c>
      <c r="G326" s="82">
        <v>116.97</v>
      </c>
      <c r="H326" s="81">
        <f t="shared" si="17"/>
        <v>20.879999999999995</v>
      </c>
      <c r="I326" s="81">
        <v>96.09</v>
      </c>
      <c r="J326" s="82">
        <f t="shared" si="15"/>
        <v>9670.886075949367</v>
      </c>
      <c r="K326" s="82">
        <f t="shared" si="16"/>
        <v>11772.333690329871</v>
      </c>
      <c r="L326" s="68">
        <v>1131203.5443037974</v>
      </c>
      <c r="M326" s="83" t="s">
        <v>23</v>
      </c>
      <c r="N326" s="83" t="s">
        <v>24</v>
      </c>
      <c r="O326" s="77"/>
    </row>
    <row r="327" spans="1:15" s="47" customFormat="1" ht="31.5" customHeight="1">
      <c r="A327" s="63">
        <v>322</v>
      </c>
      <c r="B327" s="64" t="s">
        <v>257</v>
      </c>
      <c r="C327" s="79" t="s">
        <v>170</v>
      </c>
      <c r="D327" s="79" t="s">
        <v>167</v>
      </c>
      <c r="E327" s="65" t="s">
        <v>30</v>
      </c>
      <c r="F327" s="80">
        <v>2.8</v>
      </c>
      <c r="G327" s="82">
        <v>96.31</v>
      </c>
      <c r="H327" s="81">
        <f t="shared" si="17"/>
        <v>17.189999999999998</v>
      </c>
      <c r="I327" s="81">
        <v>79.12</v>
      </c>
      <c r="J327" s="82">
        <f t="shared" si="15"/>
        <v>9544.303797468354</v>
      </c>
      <c r="K327" s="82">
        <f t="shared" si="16"/>
        <v>11617.946141736315</v>
      </c>
      <c r="L327" s="68">
        <v>919211.8987341772</v>
      </c>
      <c r="M327" s="83" t="s">
        <v>23</v>
      </c>
      <c r="N327" s="83" t="s">
        <v>24</v>
      </c>
      <c r="O327" s="77"/>
    </row>
    <row r="328" spans="1:15" s="47" customFormat="1" ht="31.5" customHeight="1">
      <c r="A328" s="63">
        <v>323</v>
      </c>
      <c r="B328" s="64" t="s">
        <v>257</v>
      </c>
      <c r="C328" s="79" t="s">
        <v>171</v>
      </c>
      <c r="D328" s="79" t="s">
        <v>167</v>
      </c>
      <c r="E328" s="65" t="s">
        <v>30</v>
      </c>
      <c r="F328" s="80">
        <v>2.8</v>
      </c>
      <c r="G328" s="82">
        <v>96.3</v>
      </c>
      <c r="H328" s="81">
        <f t="shared" si="17"/>
        <v>17.189999999999998</v>
      </c>
      <c r="I328" s="81">
        <v>79.11</v>
      </c>
      <c r="J328" s="82">
        <f t="shared" si="15"/>
        <v>9417.721518987342</v>
      </c>
      <c r="K328" s="82">
        <f t="shared" si="16"/>
        <v>11464.120620382771</v>
      </c>
      <c r="L328" s="68">
        <v>906926.582278481</v>
      </c>
      <c r="M328" s="83" t="s">
        <v>23</v>
      </c>
      <c r="N328" s="83" t="s">
        <v>24</v>
      </c>
      <c r="O328" s="77"/>
    </row>
    <row r="329" spans="1:15" s="47" customFormat="1" ht="31.5" customHeight="1">
      <c r="A329" s="63">
        <v>324</v>
      </c>
      <c r="B329" s="64" t="s">
        <v>257</v>
      </c>
      <c r="C329" s="79" t="s">
        <v>172</v>
      </c>
      <c r="D329" s="79" t="s">
        <v>167</v>
      </c>
      <c r="E329" s="65" t="s">
        <v>28</v>
      </c>
      <c r="F329" s="80">
        <v>2.8</v>
      </c>
      <c r="G329" s="82">
        <v>116.97</v>
      </c>
      <c r="H329" s="81">
        <f t="shared" si="17"/>
        <v>20.879999999999995</v>
      </c>
      <c r="I329" s="81">
        <v>96.09</v>
      </c>
      <c r="J329" s="82">
        <f t="shared" si="15"/>
        <v>9544.303797468356</v>
      </c>
      <c r="K329" s="82">
        <f t="shared" si="16"/>
        <v>11618.24555302189</v>
      </c>
      <c r="L329" s="68">
        <v>1116397.2151898735</v>
      </c>
      <c r="M329" s="83" t="s">
        <v>23</v>
      </c>
      <c r="N329" s="83" t="s">
        <v>24</v>
      </c>
      <c r="O329" s="78"/>
    </row>
    <row r="330" spans="1:15" s="47" customFormat="1" ht="31.5" customHeight="1">
      <c r="A330" s="63">
        <v>325</v>
      </c>
      <c r="B330" s="64" t="s">
        <v>257</v>
      </c>
      <c r="C330" s="79" t="s">
        <v>173</v>
      </c>
      <c r="D330" s="79" t="s">
        <v>174</v>
      </c>
      <c r="E330" s="65" t="s">
        <v>22</v>
      </c>
      <c r="F330" s="80">
        <v>2.8</v>
      </c>
      <c r="G330" s="82">
        <v>84.08</v>
      </c>
      <c r="H330" s="81">
        <f t="shared" si="17"/>
        <v>15.010000000000005</v>
      </c>
      <c r="I330" s="81">
        <v>69.07</v>
      </c>
      <c r="J330" s="82">
        <f t="shared" si="15"/>
        <v>8189.873417721518</v>
      </c>
      <c r="K330" s="82">
        <f t="shared" si="16"/>
        <v>9969.662037961854</v>
      </c>
      <c r="L330" s="68">
        <v>688604.5569620252</v>
      </c>
      <c r="M330" s="83" t="s">
        <v>23</v>
      </c>
      <c r="N330" s="83" t="s">
        <v>24</v>
      </c>
      <c r="O330" s="76" t="s">
        <v>25</v>
      </c>
    </row>
    <row r="331" spans="1:15" s="47" customFormat="1" ht="31.5" customHeight="1">
      <c r="A331" s="63">
        <v>326</v>
      </c>
      <c r="B331" s="64" t="s">
        <v>257</v>
      </c>
      <c r="C331" s="79" t="s">
        <v>175</v>
      </c>
      <c r="D331" s="79" t="s">
        <v>174</v>
      </c>
      <c r="E331" s="65" t="s">
        <v>22</v>
      </c>
      <c r="F331" s="80">
        <v>2.8</v>
      </c>
      <c r="G331" s="82">
        <v>84.08</v>
      </c>
      <c r="H331" s="81">
        <f t="shared" si="17"/>
        <v>15.010000000000005</v>
      </c>
      <c r="I331" s="81">
        <v>69.07</v>
      </c>
      <c r="J331" s="82">
        <f t="shared" si="15"/>
        <v>8379.746835443038</v>
      </c>
      <c r="K331" s="82">
        <f t="shared" si="16"/>
        <v>10200.797943015066</v>
      </c>
      <c r="L331" s="68">
        <v>704569.1139240506</v>
      </c>
      <c r="M331" s="83" t="s">
        <v>23</v>
      </c>
      <c r="N331" s="83" t="s">
        <v>24</v>
      </c>
      <c r="O331" s="77"/>
    </row>
    <row r="332" spans="1:15" s="47" customFormat="1" ht="31.5" customHeight="1">
      <c r="A332" s="63">
        <v>327</v>
      </c>
      <c r="B332" s="64" t="s">
        <v>257</v>
      </c>
      <c r="C332" s="79" t="s">
        <v>176</v>
      </c>
      <c r="D332" s="79" t="s">
        <v>174</v>
      </c>
      <c r="E332" s="65" t="s">
        <v>28</v>
      </c>
      <c r="F332" s="80">
        <v>2.8</v>
      </c>
      <c r="G332" s="82">
        <v>116.97</v>
      </c>
      <c r="H332" s="81">
        <f t="shared" si="17"/>
        <v>20.879999999999995</v>
      </c>
      <c r="I332" s="81">
        <v>96.09</v>
      </c>
      <c r="J332" s="82">
        <f t="shared" si="15"/>
        <v>9708.860759493671</v>
      </c>
      <c r="K332" s="82">
        <f t="shared" si="16"/>
        <v>11818.560131522267</v>
      </c>
      <c r="L332" s="68">
        <v>1135645.4430379746</v>
      </c>
      <c r="M332" s="83" t="s">
        <v>23</v>
      </c>
      <c r="N332" s="83" t="s">
        <v>24</v>
      </c>
      <c r="O332" s="77"/>
    </row>
    <row r="333" spans="1:15" s="47" customFormat="1" ht="31.5" customHeight="1">
      <c r="A333" s="63">
        <v>328</v>
      </c>
      <c r="B333" s="64" t="s">
        <v>257</v>
      </c>
      <c r="C333" s="79" t="s">
        <v>177</v>
      </c>
      <c r="D333" s="79" t="s">
        <v>174</v>
      </c>
      <c r="E333" s="65" t="s">
        <v>30</v>
      </c>
      <c r="F333" s="80">
        <v>2.8</v>
      </c>
      <c r="G333" s="82">
        <v>96.31</v>
      </c>
      <c r="H333" s="81">
        <f t="shared" si="17"/>
        <v>17.189999999999998</v>
      </c>
      <c r="I333" s="81">
        <v>79.12</v>
      </c>
      <c r="J333" s="82">
        <f t="shared" si="15"/>
        <v>9582.278481012658</v>
      </c>
      <c r="K333" s="82">
        <f t="shared" si="16"/>
        <v>11664.17139163712</v>
      </c>
      <c r="L333" s="68">
        <v>922869.2405063291</v>
      </c>
      <c r="M333" s="83" t="s">
        <v>23</v>
      </c>
      <c r="N333" s="83" t="s">
        <v>24</v>
      </c>
      <c r="O333" s="77"/>
    </row>
    <row r="334" spans="1:15" s="47" customFormat="1" ht="31.5" customHeight="1">
      <c r="A334" s="63">
        <v>329</v>
      </c>
      <c r="B334" s="64" t="s">
        <v>257</v>
      </c>
      <c r="C334" s="79" t="s">
        <v>178</v>
      </c>
      <c r="D334" s="79" t="s">
        <v>174</v>
      </c>
      <c r="E334" s="65" t="s">
        <v>30</v>
      </c>
      <c r="F334" s="80">
        <v>2.8</v>
      </c>
      <c r="G334" s="82">
        <v>96.3</v>
      </c>
      <c r="H334" s="81">
        <f t="shared" si="17"/>
        <v>17.189999999999998</v>
      </c>
      <c r="I334" s="81">
        <v>79.11</v>
      </c>
      <c r="J334" s="82">
        <f t="shared" si="15"/>
        <v>9455.696202531646</v>
      </c>
      <c r="K334" s="82">
        <f t="shared" si="16"/>
        <v>11510.346913206895</v>
      </c>
      <c r="L334" s="68">
        <v>910583.5443037974</v>
      </c>
      <c r="M334" s="83" t="s">
        <v>23</v>
      </c>
      <c r="N334" s="83" t="s">
        <v>24</v>
      </c>
      <c r="O334" s="77"/>
    </row>
    <row r="335" spans="1:15" s="47" customFormat="1" ht="31.5" customHeight="1">
      <c r="A335" s="63">
        <v>330</v>
      </c>
      <c r="B335" s="64" t="s">
        <v>257</v>
      </c>
      <c r="C335" s="79" t="s">
        <v>179</v>
      </c>
      <c r="D335" s="79" t="s">
        <v>174</v>
      </c>
      <c r="E335" s="65" t="s">
        <v>28</v>
      </c>
      <c r="F335" s="80">
        <v>2.8</v>
      </c>
      <c r="G335" s="82">
        <v>116.97</v>
      </c>
      <c r="H335" s="81">
        <f t="shared" si="17"/>
        <v>20.879999999999995</v>
      </c>
      <c r="I335" s="81">
        <v>96.09</v>
      </c>
      <c r="J335" s="82">
        <f t="shared" si="15"/>
        <v>9582.27848101266</v>
      </c>
      <c r="K335" s="82">
        <f t="shared" si="16"/>
        <v>11664.471994214286</v>
      </c>
      <c r="L335" s="68">
        <v>1120839.1139240507</v>
      </c>
      <c r="M335" s="83" t="s">
        <v>23</v>
      </c>
      <c r="N335" s="83" t="s">
        <v>24</v>
      </c>
      <c r="O335" s="77"/>
    </row>
    <row r="336" spans="1:15" s="47" customFormat="1" ht="31.5" customHeight="1">
      <c r="A336" s="63">
        <v>331</v>
      </c>
      <c r="B336" s="64" t="s">
        <v>257</v>
      </c>
      <c r="C336" s="79" t="s">
        <v>180</v>
      </c>
      <c r="D336" s="79" t="s">
        <v>181</v>
      </c>
      <c r="E336" s="65" t="s">
        <v>22</v>
      </c>
      <c r="F336" s="80">
        <v>2.8</v>
      </c>
      <c r="G336" s="82">
        <v>84.08</v>
      </c>
      <c r="H336" s="81">
        <f t="shared" si="17"/>
        <v>15.010000000000005</v>
      </c>
      <c r="I336" s="81">
        <v>69.07</v>
      </c>
      <c r="J336" s="82">
        <f t="shared" si="15"/>
        <v>7810.126582278481</v>
      </c>
      <c r="K336" s="82">
        <f t="shared" si="16"/>
        <v>9507.390227855432</v>
      </c>
      <c r="L336" s="68">
        <v>656675.4430379746</v>
      </c>
      <c r="M336" s="83" t="s">
        <v>23</v>
      </c>
      <c r="N336" s="83" t="s">
        <v>24</v>
      </c>
      <c r="O336" s="77"/>
    </row>
    <row r="337" spans="1:15" s="47" customFormat="1" ht="31.5" customHeight="1">
      <c r="A337" s="63">
        <v>332</v>
      </c>
      <c r="B337" s="64" t="s">
        <v>257</v>
      </c>
      <c r="C337" s="79" t="s">
        <v>182</v>
      </c>
      <c r="D337" s="79" t="s">
        <v>181</v>
      </c>
      <c r="E337" s="65" t="s">
        <v>22</v>
      </c>
      <c r="F337" s="80">
        <v>2.8</v>
      </c>
      <c r="G337" s="82">
        <v>84.08</v>
      </c>
      <c r="H337" s="81">
        <f t="shared" si="17"/>
        <v>15.010000000000005</v>
      </c>
      <c r="I337" s="81">
        <v>69.07</v>
      </c>
      <c r="J337" s="82">
        <f t="shared" si="15"/>
        <v>7999.999999999999</v>
      </c>
      <c r="K337" s="82">
        <f t="shared" si="16"/>
        <v>9738.526132908642</v>
      </c>
      <c r="L337" s="68">
        <v>672639.9999999999</v>
      </c>
      <c r="M337" s="83" t="s">
        <v>23</v>
      </c>
      <c r="N337" s="83" t="s">
        <v>24</v>
      </c>
      <c r="O337" s="77"/>
    </row>
    <row r="338" spans="1:15" s="47" customFormat="1" ht="31.5" customHeight="1">
      <c r="A338" s="63">
        <v>333</v>
      </c>
      <c r="B338" s="64" t="s">
        <v>257</v>
      </c>
      <c r="C338" s="79" t="s">
        <v>183</v>
      </c>
      <c r="D338" s="79" t="s">
        <v>181</v>
      </c>
      <c r="E338" s="65" t="s">
        <v>28</v>
      </c>
      <c r="F338" s="80">
        <v>2.8</v>
      </c>
      <c r="G338" s="82">
        <v>116.97</v>
      </c>
      <c r="H338" s="81">
        <f t="shared" si="17"/>
        <v>20.879999999999995</v>
      </c>
      <c r="I338" s="81">
        <v>96.09</v>
      </c>
      <c r="J338" s="82">
        <f aca="true" t="shared" si="18" ref="J338:J401">L338/G338</f>
        <v>9329.113924050633</v>
      </c>
      <c r="K338" s="82">
        <f aca="true" t="shared" si="19" ref="K338:K401">L338/I338</f>
        <v>11356.29571959832</v>
      </c>
      <c r="L338" s="68">
        <v>1091226.4556962026</v>
      </c>
      <c r="M338" s="83" t="s">
        <v>23</v>
      </c>
      <c r="N338" s="83" t="s">
        <v>24</v>
      </c>
      <c r="O338" s="77"/>
    </row>
    <row r="339" spans="1:15" s="47" customFormat="1" ht="31.5" customHeight="1">
      <c r="A339" s="63">
        <v>334</v>
      </c>
      <c r="B339" s="64" t="s">
        <v>257</v>
      </c>
      <c r="C339" s="79" t="s">
        <v>184</v>
      </c>
      <c r="D339" s="79" t="s">
        <v>181</v>
      </c>
      <c r="E339" s="65" t="s">
        <v>30</v>
      </c>
      <c r="F339" s="80">
        <v>2.8</v>
      </c>
      <c r="G339" s="82">
        <v>96.31</v>
      </c>
      <c r="H339" s="81">
        <f t="shared" si="17"/>
        <v>17.189999999999998</v>
      </c>
      <c r="I339" s="81">
        <v>79.12</v>
      </c>
      <c r="J339" s="82">
        <f t="shared" si="18"/>
        <v>9202.531645569621</v>
      </c>
      <c r="K339" s="82">
        <f t="shared" si="19"/>
        <v>11201.918892629046</v>
      </c>
      <c r="L339" s="68">
        <v>886295.8227848102</v>
      </c>
      <c r="M339" s="83" t="s">
        <v>23</v>
      </c>
      <c r="N339" s="83" t="s">
        <v>24</v>
      </c>
      <c r="O339" s="77"/>
    </row>
    <row r="340" spans="1:15" s="47" customFormat="1" ht="31.5" customHeight="1">
      <c r="A340" s="63">
        <v>335</v>
      </c>
      <c r="B340" s="64" t="s">
        <v>257</v>
      </c>
      <c r="C340" s="79" t="s">
        <v>185</v>
      </c>
      <c r="D340" s="79" t="s">
        <v>181</v>
      </c>
      <c r="E340" s="65" t="s">
        <v>30</v>
      </c>
      <c r="F340" s="80">
        <v>2.8</v>
      </c>
      <c r="G340" s="82">
        <v>96.3</v>
      </c>
      <c r="H340" s="81">
        <f t="shared" si="17"/>
        <v>17.189999999999998</v>
      </c>
      <c r="I340" s="81">
        <v>79.11</v>
      </c>
      <c r="J340" s="82">
        <f t="shared" si="18"/>
        <v>9075.949367088608</v>
      </c>
      <c r="K340" s="82">
        <f t="shared" si="19"/>
        <v>11048.083984965653</v>
      </c>
      <c r="L340" s="68">
        <v>874013.9240506329</v>
      </c>
      <c r="M340" s="83" t="s">
        <v>23</v>
      </c>
      <c r="N340" s="83" t="s">
        <v>24</v>
      </c>
      <c r="O340" s="77"/>
    </row>
    <row r="341" spans="1:15" s="47" customFormat="1" ht="31.5" customHeight="1">
      <c r="A341" s="63">
        <v>336</v>
      </c>
      <c r="B341" s="64" t="s">
        <v>257</v>
      </c>
      <c r="C341" s="79" t="s">
        <v>186</v>
      </c>
      <c r="D341" s="79" t="s">
        <v>181</v>
      </c>
      <c r="E341" s="65" t="s">
        <v>28</v>
      </c>
      <c r="F341" s="80">
        <v>2.8</v>
      </c>
      <c r="G341" s="82">
        <v>116.97</v>
      </c>
      <c r="H341" s="81">
        <f t="shared" si="17"/>
        <v>20.879999999999995</v>
      </c>
      <c r="I341" s="81">
        <v>96.09</v>
      </c>
      <c r="J341" s="82">
        <f t="shared" si="18"/>
        <v>9202.53164556962</v>
      </c>
      <c r="K341" s="82">
        <f t="shared" si="19"/>
        <v>11202.207582290335</v>
      </c>
      <c r="L341" s="68">
        <v>1076420.1265822784</v>
      </c>
      <c r="M341" s="83" t="s">
        <v>23</v>
      </c>
      <c r="N341" s="83" t="s">
        <v>24</v>
      </c>
      <c r="O341" s="78"/>
    </row>
    <row r="342" spans="1:15" s="47" customFormat="1" ht="31.5" customHeight="1">
      <c r="A342" s="63">
        <v>337</v>
      </c>
      <c r="B342" s="64" t="s">
        <v>257</v>
      </c>
      <c r="C342" s="79" t="s">
        <v>187</v>
      </c>
      <c r="D342" s="79" t="s">
        <v>188</v>
      </c>
      <c r="E342" s="65" t="s">
        <v>22</v>
      </c>
      <c r="F342" s="80">
        <v>2.8</v>
      </c>
      <c r="G342" s="82">
        <v>84.08</v>
      </c>
      <c r="H342" s="81">
        <f t="shared" si="17"/>
        <v>15.010000000000005</v>
      </c>
      <c r="I342" s="81">
        <v>69.07</v>
      </c>
      <c r="J342" s="82">
        <f t="shared" si="18"/>
        <v>8189.873417721518</v>
      </c>
      <c r="K342" s="82">
        <f t="shared" si="19"/>
        <v>9969.662037961854</v>
      </c>
      <c r="L342" s="68">
        <v>688604.5569620252</v>
      </c>
      <c r="M342" s="83" t="s">
        <v>23</v>
      </c>
      <c r="N342" s="83" t="s">
        <v>24</v>
      </c>
      <c r="O342" s="76" t="s">
        <v>25</v>
      </c>
    </row>
    <row r="343" spans="1:15" s="47" customFormat="1" ht="31.5" customHeight="1">
      <c r="A343" s="63">
        <v>338</v>
      </c>
      <c r="B343" s="64" t="s">
        <v>257</v>
      </c>
      <c r="C343" s="79" t="s">
        <v>189</v>
      </c>
      <c r="D343" s="79" t="s">
        <v>188</v>
      </c>
      <c r="E343" s="65" t="s">
        <v>22</v>
      </c>
      <c r="F343" s="80">
        <v>2.8</v>
      </c>
      <c r="G343" s="82">
        <v>84.08</v>
      </c>
      <c r="H343" s="81">
        <f t="shared" si="17"/>
        <v>15.010000000000005</v>
      </c>
      <c r="I343" s="81">
        <v>69.07</v>
      </c>
      <c r="J343" s="82">
        <f t="shared" si="18"/>
        <v>8379.746835443038</v>
      </c>
      <c r="K343" s="82">
        <f t="shared" si="19"/>
        <v>10200.797943015066</v>
      </c>
      <c r="L343" s="68">
        <v>704569.1139240506</v>
      </c>
      <c r="M343" s="83" t="s">
        <v>23</v>
      </c>
      <c r="N343" s="83" t="s">
        <v>24</v>
      </c>
      <c r="O343" s="77"/>
    </row>
    <row r="344" spans="1:15" s="47" customFormat="1" ht="31.5" customHeight="1">
      <c r="A344" s="63">
        <v>339</v>
      </c>
      <c r="B344" s="64" t="s">
        <v>257</v>
      </c>
      <c r="C344" s="79" t="s">
        <v>190</v>
      </c>
      <c r="D344" s="79" t="s">
        <v>188</v>
      </c>
      <c r="E344" s="65" t="s">
        <v>28</v>
      </c>
      <c r="F344" s="80">
        <v>2.8</v>
      </c>
      <c r="G344" s="82">
        <v>116.97</v>
      </c>
      <c r="H344" s="81">
        <f t="shared" si="17"/>
        <v>20.879999999999995</v>
      </c>
      <c r="I344" s="81">
        <v>96.09</v>
      </c>
      <c r="J344" s="82">
        <f t="shared" si="18"/>
        <v>9708.860759493671</v>
      </c>
      <c r="K344" s="82">
        <f t="shared" si="19"/>
        <v>11818.560131522267</v>
      </c>
      <c r="L344" s="68">
        <v>1135645.4430379746</v>
      </c>
      <c r="M344" s="83" t="s">
        <v>23</v>
      </c>
      <c r="N344" s="83" t="s">
        <v>24</v>
      </c>
      <c r="O344" s="77"/>
    </row>
    <row r="345" spans="1:15" s="47" customFormat="1" ht="31.5" customHeight="1">
      <c r="A345" s="63">
        <v>340</v>
      </c>
      <c r="B345" s="64" t="s">
        <v>257</v>
      </c>
      <c r="C345" s="79" t="s">
        <v>191</v>
      </c>
      <c r="D345" s="79" t="s">
        <v>188</v>
      </c>
      <c r="E345" s="65" t="s">
        <v>30</v>
      </c>
      <c r="F345" s="80">
        <v>2.8</v>
      </c>
      <c r="G345" s="82">
        <v>96.31</v>
      </c>
      <c r="H345" s="81">
        <f t="shared" si="17"/>
        <v>17.189999999999998</v>
      </c>
      <c r="I345" s="81">
        <v>79.12</v>
      </c>
      <c r="J345" s="82">
        <f t="shared" si="18"/>
        <v>9582.278481012658</v>
      </c>
      <c r="K345" s="82">
        <f t="shared" si="19"/>
        <v>11664.17139163712</v>
      </c>
      <c r="L345" s="68">
        <v>922869.2405063291</v>
      </c>
      <c r="M345" s="83" t="s">
        <v>23</v>
      </c>
      <c r="N345" s="83" t="s">
        <v>24</v>
      </c>
      <c r="O345" s="77"/>
    </row>
    <row r="346" spans="1:15" s="47" customFormat="1" ht="31.5" customHeight="1">
      <c r="A346" s="63">
        <v>341</v>
      </c>
      <c r="B346" s="64" t="s">
        <v>257</v>
      </c>
      <c r="C346" s="79" t="s">
        <v>192</v>
      </c>
      <c r="D346" s="79" t="s">
        <v>188</v>
      </c>
      <c r="E346" s="65" t="s">
        <v>30</v>
      </c>
      <c r="F346" s="80">
        <v>2.8</v>
      </c>
      <c r="G346" s="82">
        <v>96.3</v>
      </c>
      <c r="H346" s="81">
        <f t="shared" si="17"/>
        <v>17.189999999999998</v>
      </c>
      <c r="I346" s="81">
        <v>79.11</v>
      </c>
      <c r="J346" s="82">
        <f t="shared" si="18"/>
        <v>9455.696202531646</v>
      </c>
      <c r="K346" s="82">
        <f t="shared" si="19"/>
        <v>11510.346913206895</v>
      </c>
      <c r="L346" s="68">
        <v>910583.5443037974</v>
      </c>
      <c r="M346" s="83" t="s">
        <v>23</v>
      </c>
      <c r="N346" s="83" t="s">
        <v>24</v>
      </c>
      <c r="O346" s="77"/>
    </row>
    <row r="347" spans="1:15" s="47" customFormat="1" ht="31.5" customHeight="1">
      <c r="A347" s="63">
        <v>342</v>
      </c>
      <c r="B347" s="64" t="s">
        <v>257</v>
      </c>
      <c r="C347" s="79" t="s">
        <v>193</v>
      </c>
      <c r="D347" s="79" t="s">
        <v>188</v>
      </c>
      <c r="E347" s="65" t="s">
        <v>28</v>
      </c>
      <c r="F347" s="80">
        <v>2.8</v>
      </c>
      <c r="G347" s="82">
        <v>116.97</v>
      </c>
      <c r="H347" s="81">
        <f t="shared" si="17"/>
        <v>20.879999999999995</v>
      </c>
      <c r="I347" s="81">
        <v>96.09</v>
      </c>
      <c r="J347" s="82">
        <f t="shared" si="18"/>
        <v>9582.27848101266</v>
      </c>
      <c r="K347" s="82">
        <f t="shared" si="19"/>
        <v>11664.471994214286</v>
      </c>
      <c r="L347" s="68">
        <v>1120839.1139240507</v>
      </c>
      <c r="M347" s="83" t="s">
        <v>23</v>
      </c>
      <c r="N347" s="83" t="s">
        <v>24</v>
      </c>
      <c r="O347" s="77"/>
    </row>
    <row r="348" spans="1:15" s="47" customFormat="1" ht="31.5" customHeight="1">
      <c r="A348" s="63">
        <v>343</v>
      </c>
      <c r="B348" s="64" t="s">
        <v>257</v>
      </c>
      <c r="C348" s="79" t="s">
        <v>194</v>
      </c>
      <c r="D348" s="79" t="s">
        <v>195</v>
      </c>
      <c r="E348" s="65" t="s">
        <v>22</v>
      </c>
      <c r="F348" s="80">
        <v>2.8</v>
      </c>
      <c r="G348" s="82">
        <v>84.08</v>
      </c>
      <c r="H348" s="81">
        <f t="shared" si="17"/>
        <v>15.010000000000005</v>
      </c>
      <c r="I348" s="81">
        <v>69.07</v>
      </c>
      <c r="J348" s="82">
        <f t="shared" si="18"/>
        <v>8151.8987341772145</v>
      </c>
      <c r="K348" s="82">
        <f t="shared" si="19"/>
        <v>9923.434856951213</v>
      </c>
      <c r="L348" s="68">
        <v>685411.6455696202</v>
      </c>
      <c r="M348" s="83" t="s">
        <v>23</v>
      </c>
      <c r="N348" s="83" t="s">
        <v>24</v>
      </c>
      <c r="O348" s="77"/>
    </row>
    <row r="349" spans="1:15" s="47" customFormat="1" ht="31.5" customHeight="1">
      <c r="A349" s="63">
        <v>344</v>
      </c>
      <c r="B349" s="64" t="s">
        <v>257</v>
      </c>
      <c r="C349" s="79" t="s">
        <v>196</v>
      </c>
      <c r="D349" s="79" t="s">
        <v>195</v>
      </c>
      <c r="E349" s="65" t="s">
        <v>22</v>
      </c>
      <c r="F349" s="80">
        <v>2.8</v>
      </c>
      <c r="G349" s="82">
        <v>84.08</v>
      </c>
      <c r="H349" s="81">
        <f t="shared" si="17"/>
        <v>15.010000000000005</v>
      </c>
      <c r="I349" s="81">
        <v>69.07</v>
      </c>
      <c r="J349" s="82">
        <f t="shared" si="18"/>
        <v>8341.772151898733</v>
      </c>
      <c r="K349" s="82">
        <f t="shared" si="19"/>
        <v>10154.570762004423</v>
      </c>
      <c r="L349" s="68">
        <v>701376.2025316454</v>
      </c>
      <c r="M349" s="83" t="s">
        <v>23</v>
      </c>
      <c r="N349" s="83" t="s">
        <v>24</v>
      </c>
      <c r="O349" s="77"/>
    </row>
    <row r="350" spans="1:15" s="47" customFormat="1" ht="31.5" customHeight="1">
      <c r="A350" s="63">
        <v>345</v>
      </c>
      <c r="B350" s="64" t="s">
        <v>257</v>
      </c>
      <c r="C350" s="79" t="s">
        <v>197</v>
      </c>
      <c r="D350" s="79" t="s">
        <v>195</v>
      </c>
      <c r="E350" s="65" t="s">
        <v>28</v>
      </c>
      <c r="F350" s="80">
        <v>2.8</v>
      </c>
      <c r="G350" s="82">
        <v>116.97</v>
      </c>
      <c r="H350" s="81">
        <f t="shared" si="17"/>
        <v>20.879999999999995</v>
      </c>
      <c r="I350" s="81">
        <v>96.09</v>
      </c>
      <c r="J350" s="82">
        <f t="shared" si="18"/>
        <v>9670.886075949367</v>
      </c>
      <c r="K350" s="82">
        <f t="shared" si="19"/>
        <v>11772.333690329871</v>
      </c>
      <c r="L350" s="68">
        <v>1131203.5443037974</v>
      </c>
      <c r="M350" s="83" t="s">
        <v>23</v>
      </c>
      <c r="N350" s="83" t="s">
        <v>24</v>
      </c>
      <c r="O350" s="77"/>
    </row>
    <row r="351" spans="1:15" s="47" customFormat="1" ht="31.5" customHeight="1">
      <c r="A351" s="63">
        <v>346</v>
      </c>
      <c r="B351" s="64" t="s">
        <v>257</v>
      </c>
      <c r="C351" s="79" t="s">
        <v>198</v>
      </c>
      <c r="D351" s="79" t="s">
        <v>195</v>
      </c>
      <c r="E351" s="65" t="s">
        <v>30</v>
      </c>
      <c r="F351" s="80">
        <v>2.8</v>
      </c>
      <c r="G351" s="82">
        <v>96.31</v>
      </c>
      <c r="H351" s="81">
        <f t="shared" si="17"/>
        <v>17.189999999999998</v>
      </c>
      <c r="I351" s="81">
        <v>79.12</v>
      </c>
      <c r="J351" s="82">
        <f t="shared" si="18"/>
        <v>9544.303797468354</v>
      </c>
      <c r="K351" s="82">
        <f t="shared" si="19"/>
        <v>11617.946141736315</v>
      </c>
      <c r="L351" s="68">
        <v>919211.8987341772</v>
      </c>
      <c r="M351" s="83" t="s">
        <v>23</v>
      </c>
      <c r="N351" s="83" t="s">
        <v>24</v>
      </c>
      <c r="O351" s="77"/>
    </row>
    <row r="352" spans="1:15" s="47" customFormat="1" ht="31.5" customHeight="1">
      <c r="A352" s="63">
        <v>347</v>
      </c>
      <c r="B352" s="64" t="s">
        <v>257</v>
      </c>
      <c r="C352" s="79" t="s">
        <v>199</v>
      </c>
      <c r="D352" s="79" t="s">
        <v>195</v>
      </c>
      <c r="E352" s="65" t="s">
        <v>30</v>
      </c>
      <c r="F352" s="80">
        <v>2.8</v>
      </c>
      <c r="G352" s="82">
        <v>96.3</v>
      </c>
      <c r="H352" s="81">
        <f t="shared" si="17"/>
        <v>17.189999999999998</v>
      </c>
      <c r="I352" s="81">
        <v>79.11</v>
      </c>
      <c r="J352" s="82">
        <f t="shared" si="18"/>
        <v>9417.721518987342</v>
      </c>
      <c r="K352" s="82">
        <f t="shared" si="19"/>
        <v>11464.120620382771</v>
      </c>
      <c r="L352" s="68">
        <v>906926.582278481</v>
      </c>
      <c r="M352" s="83" t="s">
        <v>23</v>
      </c>
      <c r="N352" s="83" t="s">
        <v>24</v>
      </c>
      <c r="O352" s="77"/>
    </row>
    <row r="353" spans="1:15" s="47" customFormat="1" ht="31.5" customHeight="1">
      <c r="A353" s="63">
        <v>348</v>
      </c>
      <c r="B353" s="64" t="s">
        <v>257</v>
      </c>
      <c r="C353" s="79" t="s">
        <v>200</v>
      </c>
      <c r="D353" s="79" t="s">
        <v>195</v>
      </c>
      <c r="E353" s="65" t="s">
        <v>28</v>
      </c>
      <c r="F353" s="80">
        <v>2.8</v>
      </c>
      <c r="G353" s="82">
        <v>116.97</v>
      </c>
      <c r="H353" s="81">
        <f t="shared" si="17"/>
        <v>20.879999999999995</v>
      </c>
      <c r="I353" s="81">
        <v>96.09</v>
      </c>
      <c r="J353" s="82">
        <f t="shared" si="18"/>
        <v>9544.303797468356</v>
      </c>
      <c r="K353" s="82">
        <f t="shared" si="19"/>
        <v>11618.24555302189</v>
      </c>
      <c r="L353" s="68">
        <v>1116397.2151898735</v>
      </c>
      <c r="M353" s="83" t="s">
        <v>23</v>
      </c>
      <c r="N353" s="83" t="s">
        <v>24</v>
      </c>
      <c r="O353" s="78"/>
    </row>
    <row r="354" spans="1:15" s="47" customFormat="1" ht="31.5" customHeight="1">
      <c r="A354" s="63">
        <v>349</v>
      </c>
      <c r="B354" s="64" t="s">
        <v>257</v>
      </c>
      <c r="C354" s="79" t="s">
        <v>201</v>
      </c>
      <c r="D354" s="79" t="s">
        <v>202</v>
      </c>
      <c r="E354" s="65" t="s">
        <v>22</v>
      </c>
      <c r="F354" s="80">
        <v>2.8</v>
      </c>
      <c r="G354" s="82">
        <v>84.08</v>
      </c>
      <c r="H354" s="81">
        <f t="shared" si="17"/>
        <v>15.010000000000005</v>
      </c>
      <c r="I354" s="81">
        <v>69.07</v>
      </c>
      <c r="J354" s="82">
        <f t="shared" si="18"/>
        <v>8113.924050632912</v>
      </c>
      <c r="K354" s="82">
        <f t="shared" si="19"/>
        <v>9877.207675940572</v>
      </c>
      <c r="L354" s="68">
        <v>682218.7341772153</v>
      </c>
      <c r="M354" s="83" t="s">
        <v>23</v>
      </c>
      <c r="N354" s="83" t="s">
        <v>24</v>
      </c>
      <c r="O354" s="76" t="s">
        <v>25</v>
      </c>
    </row>
    <row r="355" spans="1:15" s="47" customFormat="1" ht="31.5" customHeight="1">
      <c r="A355" s="63">
        <v>350</v>
      </c>
      <c r="B355" s="64" t="s">
        <v>257</v>
      </c>
      <c r="C355" s="79" t="s">
        <v>203</v>
      </c>
      <c r="D355" s="79" t="s">
        <v>202</v>
      </c>
      <c r="E355" s="65" t="s">
        <v>22</v>
      </c>
      <c r="F355" s="80">
        <v>2.8</v>
      </c>
      <c r="G355" s="82">
        <v>84.08</v>
      </c>
      <c r="H355" s="81">
        <f t="shared" si="17"/>
        <v>15.010000000000005</v>
      </c>
      <c r="I355" s="81">
        <v>69.07</v>
      </c>
      <c r="J355" s="82">
        <f t="shared" si="18"/>
        <v>8303.79746835443</v>
      </c>
      <c r="K355" s="82">
        <f t="shared" si="19"/>
        <v>10108.343580993782</v>
      </c>
      <c r="L355" s="68">
        <v>698183.2911392405</v>
      </c>
      <c r="M355" s="83" t="s">
        <v>23</v>
      </c>
      <c r="N355" s="83" t="s">
        <v>24</v>
      </c>
      <c r="O355" s="77"/>
    </row>
    <row r="356" spans="1:15" s="47" customFormat="1" ht="31.5" customHeight="1">
      <c r="A356" s="63">
        <v>351</v>
      </c>
      <c r="B356" s="64" t="s">
        <v>257</v>
      </c>
      <c r="C356" s="79" t="s">
        <v>204</v>
      </c>
      <c r="D356" s="79" t="s">
        <v>202</v>
      </c>
      <c r="E356" s="65" t="s">
        <v>28</v>
      </c>
      <c r="F356" s="80">
        <v>2.8</v>
      </c>
      <c r="G356" s="82">
        <v>116.97</v>
      </c>
      <c r="H356" s="81">
        <f t="shared" si="17"/>
        <v>20.879999999999995</v>
      </c>
      <c r="I356" s="81">
        <v>96.09</v>
      </c>
      <c r="J356" s="82">
        <f t="shared" si="18"/>
        <v>9632.911392405063</v>
      </c>
      <c r="K356" s="82">
        <f t="shared" si="19"/>
        <v>11726.107249137476</v>
      </c>
      <c r="L356" s="68">
        <v>1126761.6455696202</v>
      </c>
      <c r="M356" s="83" t="s">
        <v>23</v>
      </c>
      <c r="N356" s="83" t="s">
        <v>24</v>
      </c>
      <c r="O356" s="77"/>
    </row>
    <row r="357" spans="1:15" s="47" customFormat="1" ht="31.5" customHeight="1">
      <c r="A357" s="63">
        <v>352</v>
      </c>
      <c r="B357" s="64" t="s">
        <v>257</v>
      </c>
      <c r="C357" s="79" t="s">
        <v>205</v>
      </c>
      <c r="D357" s="79" t="s">
        <v>202</v>
      </c>
      <c r="E357" s="65" t="s">
        <v>30</v>
      </c>
      <c r="F357" s="80">
        <v>2.8</v>
      </c>
      <c r="G357" s="82">
        <v>96.31</v>
      </c>
      <c r="H357" s="81">
        <f t="shared" si="17"/>
        <v>17.189999999999998</v>
      </c>
      <c r="I357" s="81">
        <v>79.12</v>
      </c>
      <c r="J357" s="82">
        <f t="shared" si="18"/>
        <v>9506.32911392405</v>
      </c>
      <c r="K357" s="82">
        <f t="shared" si="19"/>
        <v>11571.720891835505</v>
      </c>
      <c r="L357" s="68">
        <v>915554.5569620252</v>
      </c>
      <c r="M357" s="83" t="s">
        <v>23</v>
      </c>
      <c r="N357" s="83" t="s">
        <v>24</v>
      </c>
      <c r="O357" s="77"/>
    </row>
    <row r="358" spans="1:15" s="47" customFormat="1" ht="31.5" customHeight="1">
      <c r="A358" s="63">
        <v>353</v>
      </c>
      <c r="B358" s="64" t="s">
        <v>257</v>
      </c>
      <c r="C358" s="79" t="s">
        <v>206</v>
      </c>
      <c r="D358" s="79" t="s">
        <v>202</v>
      </c>
      <c r="E358" s="65" t="s">
        <v>30</v>
      </c>
      <c r="F358" s="80">
        <v>2.8</v>
      </c>
      <c r="G358" s="82">
        <v>96.3</v>
      </c>
      <c r="H358" s="81">
        <f t="shared" si="17"/>
        <v>17.189999999999998</v>
      </c>
      <c r="I358" s="81">
        <v>79.11</v>
      </c>
      <c r="J358" s="82">
        <f t="shared" si="18"/>
        <v>9379.746835443038</v>
      </c>
      <c r="K358" s="82">
        <f t="shared" si="19"/>
        <v>11417.894327558646</v>
      </c>
      <c r="L358" s="68">
        <v>903269.6202531646</v>
      </c>
      <c r="M358" s="83" t="s">
        <v>23</v>
      </c>
      <c r="N358" s="83" t="s">
        <v>24</v>
      </c>
      <c r="O358" s="77"/>
    </row>
    <row r="359" spans="1:15" s="47" customFormat="1" ht="31.5" customHeight="1">
      <c r="A359" s="63">
        <v>354</v>
      </c>
      <c r="B359" s="64" t="s">
        <v>257</v>
      </c>
      <c r="C359" s="79" t="s">
        <v>207</v>
      </c>
      <c r="D359" s="79" t="s">
        <v>202</v>
      </c>
      <c r="E359" s="65" t="s">
        <v>28</v>
      </c>
      <c r="F359" s="80">
        <v>2.8</v>
      </c>
      <c r="G359" s="82">
        <v>116.97</v>
      </c>
      <c r="H359" s="81">
        <f t="shared" si="17"/>
        <v>20.879999999999995</v>
      </c>
      <c r="I359" s="81">
        <v>96.09</v>
      </c>
      <c r="J359" s="82">
        <f t="shared" si="18"/>
        <v>9506.329113924048</v>
      </c>
      <c r="K359" s="82">
        <f t="shared" si="19"/>
        <v>11572.019111829493</v>
      </c>
      <c r="L359" s="68">
        <v>1111955.316455696</v>
      </c>
      <c r="M359" s="83" t="s">
        <v>23</v>
      </c>
      <c r="N359" s="83" t="s">
        <v>24</v>
      </c>
      <c r="O359" s="77"/>
    </row>
    <row r="360" spans="1:15" s="47" customFormat="1" ht="31.5" customHeight="1">
      <c r="A360" s="63">
        <v>355</v>
      </c>
      <c r="B360" s="64" t="s">
        <v>257</v>
      </c>
      <c r="C360" s="79" t="s">
        <v>208</v>
      </c>
      <c r="D360" s="79" t="s">
        <v>209</v>
      </c>
      <c r="E360" s="65" t="s">
        <v>22</v>
      </c>
      <c r="F360" s="80">
        <v>2.8</v>
      </c>
      <c r="G360" s="82">
        <v>84.08</v>
      </c>
      <c r="H360" s="81">
        <f t="shared" si="17"/>
        <v>15.010000000000005</v>
      </c>
      <c r="I360" s="81">
        <v>69.07</v>
      </c>
      <c r="J360" s="82">
        <f t="shared" si="18"/>
        <v>8075.949367088608</v>
      </c>
      <c r="K360" s="82">
        <f t="shared" si="19"/>
        <v>9830.980494929929</v>
      </c>
      <c r="L360" s="68">
        <v>679025.8227848101</v>
      </c>
      <c r="M360" s="83" t="s">
        <v>23</v>
      </c>
      <c r="N360" s="83" t="s">
        <v>24</v>
      </c>
      <c r="O360" s="77"/>
    </row>
    <row r="361" spans="1:15" s="47" customFormat="1" ht="31.5" customHeight="1">
      <c r="A361" s="63">
        <v>356</v>
      </c>
      <c r="B361" s="64" t="s">
        <v>257</v>
      </c>
      <c r="C361" s="79" t="s">
        <v>210</v>
      </c>
      <c r="D361" s="79" t="s">
        <v>209</v>
      </c>
      <c r="E361" s="65" t="s">
        <v>22</v>
      </c>
      <c r="F361" s="80">
        <v>2.8</v>
      </c>
      <c r="G361" s="82">
        <v>84.08</v>
      </c>
      <c r="H361" s="81">
        <f t="shared" si="17"/>
        <v>15.010000000000005</v>
      </c>
      <c r="I361" s="81">
        <v>69.07</v>
      </c>
      <c r="J361" s="82">
        <f t="shared" si="18"/>
        <v>8265.822784810127</v>
      </c>
      <c r="K361" s="82">
        <f t="shared" si="19"/>
        <v>10062.11639998314</v>
      </c>
      <c r="L361" s="68">
        <v>694990.3797468354</v>
      </c>
      <c r="M361" s="83" t="s">
        <v>23</v>
      </c>
      <c r="N361" s="83" t="s">
        <v>24</v>
      </c>
      <c r="O361" s="77"/>
    </row>
    <row r="362" spans="1:15" s="47" customFormat="1" ht="31.5" customHeight="1">
      <c r="A362" s="63">
        <v>357</v>
      </c>
      <c r="B362" s="64" t="s">
        <v>257</v>
      </c>
      <c r="C362" s="79" t="s">
        <v>211</v>
      </c>
      <c r="D362" s="79" t="s">
        <v>209</v>
      </c>
      <c r="E362" s="65" t="s">
        <v>28</v>
      </c>
      <c r="F362" s="80">
        <v>2.8</v>
      </c>
      <c r="G362" s="82">
        <v>116.97</v>
      </c>
      <c r="H362" s="81">
        <f t="shared" si="17"/>
        <v>20.879999999999995</v>
      </c>
      <c r="I362" s="81">
        <v>96.09</v>
      </c>
      <c r="J362" s="82">
        <f t="shared" si="18"/>
        <v>9594.93670886076</v>
      </c>
      <c r="K362" s="82">
        <f t="shared" si="19"/>
        <v>11679.880807945083</v>
      </c>
      <c r="L362" s="68">
        <v>1122319.746835443</v>
      </c>
      <c r="M362" s="83" t="s">
        <v>23</v>
      </c>
      <c r="N362" s="83" t="s">
        <v>24</v>
      </c>
      <c r="O362" s="77"/>
    </row>
    <row r="363" spans="1:15" s="47" customFormat="1" ht="31.5" customHeight="1">
      <c r="A363" s="63">
        <v>358</v>
      </c>
      <c r="B363" s="64" t="s">
        <v>257</v>
      </c>
      <c r="C363" s="79" t="s">
        <v>212</v>
      </c>
      <c r="D363" s="79" t="s">
        <v>209</v>
      </c>
      <c r="E363" s="65" t="s">
        <v>30</v>
      </c>
      <c r="F363" s="80">
        <v>2.8</v>
      </c>
      <c r="G363" s="82">
        <v>96.31</v>
      </c>
      <c r="H363" s="81">
        <f t="shared" si="17"/>
        <v>17.189999999999998</v>
      </c>
      <c r="I363" s="81">
        <v>79.12</v>
      </c>
      <c r="J363" s="82">
        <f t="shared" si="18"/>
        <v>9468.354430379748</v>
      </c>
      <c r="K363" s="82">
        <f t="shared" si="19"/>
        <v>11525.4956419347</v>
      </c>
      <c r="L363" s="68">
        <v>911897.2151898735</v>
      </c>
      <c r="M363" s="83" t="s">
        <v>23</v>
      </c>
      <c r="N363" s="83" t="s">
        <v>24</v>
      </c>
      <c r="O363" s="77"/>
    </row>
    <row r="364" spans="1:15" s="47" customFormat="1" ht="31.5" customHeight="1">
      <c r="A364" s="63">
        <v>359</v>
      </c>
      <c r="B364" s="64" t="s">
        <v>257</v>
      </c>
      <c r="C364" s="79" t="s">
        <v>213</v>
      </c>
      <c r="D364" s="79" t="s">
        <v>209</v>
      </c>
      <c r="E364" s="65" t="s">
        <v>30</v>
      </c>
      <c r="F364" s="80">
        <v>2.8</v>
      </c>
      <c r="G364" s="82">
        <v>96.3</v>
      </c>
      <c r="H364" s="81">
        <f t="shared" si="17"/>
        <v>17.189999999999998</v>
      </c>
      <c r="I364" s="81">
        <v>79.11</v>
      </c>
      <c r="J364" s="82">
        <f t="shared" si="18"/>
        <v>9341.772151898733</v>
      </c>
      <c r="K364" s="82">
        <f t="shared" si="19"/>
        <v>11371.668034734521</v>
      </c>
      <c r="L364" s="68">
        <v>899612.658227848</v>
      </c>
      <c r="M364" s="83" t="s">
        <v>23</v>
      </c>
      <c r="N364" s="83" t="s">
        <v>24</v>
      </c>
      <c r="O364" s="77"/>
    </row>
    <row r="365" spans="1:15" s="47" customFormat="1" ht="31.5" customHeight="1">
      <c r="A365" s="63">
        <v>360</v>
      </c>
      <c r="B365" s="64" t="s">
        <v>257</v>
      </c>
      <c r="C365" s="79" t="s">
        <v>214</v>
      </c>
      <c r="D365" s="79" t="s">
        <v>209</v>
      </c>
      <c r="E365" s="65" t="s">
        <v>28</v>
      </c>
      <c r="F365" s="80">
        <v>2.8</v>
      </c>
      <c r="G365" s="82">
        <v>116.97</v>
      </c>
      <c r="H365" s="81">
        <f aca="true" t="shared" si="20" ref="H365:H402">G365-I365</f>
        <v>20.879999999999995</v>
      </c>
      <c r="I365" s="81">
        <v>96.09</v>
      </c>
      <c r="J365" s="82">
        <f t="shared" si="18"/>
        <v>9468.354430379748</v>
      </c>
      <c r="K365" s="82">
        <f t="shared" si="19"/>
        <v>11525.7926706371</v>
      </c>
      <c r="L365" s="68">
        <v>1107513.417721519</v>
      </c>
      <c r="M365" s="83" t="s">
        <v>23</v>
      </c>
      <c r="N365" s="83" t="s">
        <v>24</v>
      </c>
      <c r="O365" s="78"/>
    </row>
    <row r="366" spans="1:15" s="47" customFormat="1" ht="31.5" customHeight="1">
      <c r="A366" s="63">
        <v>361</v>
      </c>
      <c r="B366" s="64" t="s">
        <v>257</v>
      </c>
      <c r="C366" s="79" t="s">
        <v>215</v>
      </c>
      <c r="D366" s="79" t="s">
        <v>216</v>
      </c>
      <c r="E366" s="65" t="s">
        <v>22</v>
      </c>
      <c r="F366" s="80">
        <v>2.8</v>
      </c>
      <c r="G366" s="82">
        <v>84.08</v>
      </c>
      <c r="H366" s="81">
        <f t="shared" si="20"/>
        <v>15.010000000000005</v>
      </c>
      <c r="I366" s="81">
        <v>69.07</v>
      </c>
      <c r="J366" s="82">
        <f t="shared" si="18"/>
        <v>8037.974683544304</v>
      </c>
      <c r="K366" s="82">
        <f t="shared" si="19"/>
        <v>9784.753313919286</v>
      </c>
      <c r="L366" s="68">
        <v>675832.911392405</v>
      </c>
      <c r="M366" s="83" t="s">
        <v>23</v>
      </c>
      <c r="N366" s="83" t="s">
        <v>24</v>
      </c>
      <c r="O366" s="76" t="s">
        <v>25</v>
      </c>
    </row>
    <row r="367" spans="1:15" s="47" customFormat="1" ht="31.5" customHeight="1">
      <c r="A367" s="63">
        <v>362</v>
      </c>
      <c r="B367" s="64" t="s">
        <v>257</v>
      </c>
      <c r="C367" s="79" t="s">
        <v>217</v>
      </c>
      <c r="D367" s="79" t="s">
        <v>216</v>
      </c>
      <c r="E367" s="65" t="s">
        <v>22</v>
      </c>
      <c r="F367" s="80">
        <v>2.8</v>
      </c>
      <c r="G367" s="82">
        <v>84.08</v>
      </c>
      <c r="H367" s="81">
        <f t="shared" si="20"/>
        <v>15.010000000000005</v>
      </c>
      <c r="I367" s="81">
        <v>69.07</v>
      </c>
      <c r="J367" s="82">
        <f t="shared" si="18"/>
        <v>8227.848101265823</v>
      </c>
      <c r="K367" s="82">
        <f t="shared" si="19"/>
        <v>10015.8892189725</v>
      </c>
      <c r="L367" s="68">
        <v>691797.4683544304</v>
      </c>
      <c r="M367" s="83" t="s">
        <v>23</v>
      </c>
      <c r="N367" s="83" t="s">
        <v>24</v>
      </c>
      <c r="O367" s="77"/>
    </row>
    <row r="368" spans="1:15" s="47" customFormat="1" ht="31.5" customHeight="1">
      <c r="A368" s="63">
        <v>363</v>
      </c>
      <c r="B368" s="64" t="s">
        <v>257</v>
      </c>
      <c r="C368" s="79" t="s">
        <v>218</v>
      </c>
      <c r="D368" s="79" t="s">
        <v>216</v>
      </c>
      <c r="E368" s="65" t="s">
        <v>28</v>
      </c>
      <c r="F368" s="80">
        <v>2.8</v>
      </c>
      <c r="G368" s="82">
        <v>116.97</v>
      </c>
      <c r="H368" s="81">
        <f t="shared" si="20"/>
        <v>20.879999999999995</v>
      </c>
      <c r="I368" s="81">
        <v>96.09</v>
      </c>
      <c r="J368" s="82">
        <f t="shared" si="18"/>
        <v>9556.962025316456</v>
      </c>
      <c r="K368" s="82">
        <f t="shared" si="19"/>
        <v>11633.654366752688</v>
      </c>
      <c r="L368" s="68">
        <v>1117877.8481012657</v>
      </c>
      <c r="M368" s="83" t="s">
        <v>23</v>
      </c>
      <c r="N368" s="83" t="s">
        <v>24</v>
      </c>
      <c r="O368" s="77"/>
    </row>
    <row r="369" spans="1:15" s="47" customFormat="1" ht="31.5" customHeight="1">
      <c r="A369" s="63">
        <v>364</v>
      </c>
      <c r="B369" s="64" t="s">
        <v>257</v>
      </c>
      <c r="C369" s="79" t="s">
        <v>219</v>
      </c>
      <c r="D369" s="79" t="s">
        <v>216</v>
      </c>
      <c r="E369" s="65" t="s">
        <v>30</v>
      </c>
      <c r="F369" s="80">
        <v>2.8</v>
      </c>
      <c r="G369" s="82">
        <v>96.31</v>
      </c>
      <c r="H369" s="81">
        <f t="shared" si="20"/>
        <v>17.189999999999998</v>
      </c>
      <c r="I369" s="81">
        <v>79.12</v>
      </c>
      <c r="J369" s="82">
        <f t="shared" si="18"/>
        <v>9430.379746835442</v>
      </c>
      <c r="K369" s="82">
        <f t="shared" si="19"/>
        <v>11479.27039203389</v>
      </c>
      <c r="L369" s="68">
        <v>908239.8734177215</v>
      </c>
      <c r="M369" s="83" t="s">
        <v>23</v>
      </c>
      <c r="N369" s="83" t="s">
        <v>24</v>
      </c>
      <c r="O369" s="77"/>
    </row>
    <row r="370" spans="1:15" s="47" customFormat="1" ht="31.5" customHeight="1">
      <c r="A370" s="63">
        <v>365</v>
      </c>
      <c r="B370" s="64" t="s">
        <v>257</v>
      </c>
      <c r="C370" s="79" t="s">
        <v>220</v>
      </c>
      <c r="D370" s="79" t="s">
        <v>216</v>
      </c>
      <c r="E370" s="65" t="s">
        <v>30</v>
      </c>
      <c r="F370" s="80">
        <v>2.8</v>
      </c>
      <c r="G370" s="82">
        <v>96.3</v>
      </c>
      <c r="H370" s="81">
        <f t="shared" si="20"/>
        <v>17.189999999999998</v>
      </c>
      <c r="I370" s="81">
        <v>79.11</v>
      </c>
      <c r="J370" s="82">
        <f t="shared" si="18"/>
        <v>9303.79746835443</v>
      </c>
      <c r="K370" s="82">
        <f t="shared" si="19"/>
        <v>11325.441741910397</v>
      </c>
      <c r="L370" s="68">
        <v>895955.6962025316</v>
      </c>
      <c r="M370" s="83" t="s">
        <v>23</v>
      </c>
      <c r="N370" s="83" t="s">
        <v>24</v>
      </c>
      <c r="O370" s="77"/>
    </row>
    <row r="371" spans="1:15" s="47" customFormat="1" ht="31.5" customHeight="1">
      <c r="A371" s="63">
        <v>366</v>
      </c>
      <c r="B371" s="64" t="s">
        <v>257</v>
      </c>
      <c r="C371" s="79" t="s">
        <v>221</v>
      </c>
      <c r="D371" s="79" t="s">
        <v>216</v>
      </c>
      <c r="E371" s="65" t="s">
        <v>28</v>
      </c>
      <c r="F371" s="80">
        <v>2.8</v>
      </c>
      <c r="G371" s="82">
        <v>116.97</v>
      </c>
      <c r="H371" s="81">
        <f t="shared" si="20"/>
        <v>20.879999999999995</v>
      </c>
      <c r="I371" s="81">
        <v>96.09</v>
      </c>
      <c r="J371" s="82">
        <f t="shared" si="18"/>
        <v>9430.379746835442</v>
      </c>
      <c r="K371" s="82">
        <f t="shared" si="19"/>
        <v>11479.566229444705</v>
      </c>
      <c r="L371" s="68">
        <v>1103071.5189873418</v>
      </c>
      <c r="M371" s="83" t="s">
        <v>23</v>
      </c>
      <c r="N371" s="83" t="s">
        <v>24</v>
      </c>
      <c r="O371" s="77"/>
    </row>
    <row r="372" spans="1:15" s="47" customFormat="1" ht="31.5" customHeight="1">
      <c r="A372" s="63">
        <v>367</v>
      </c>
      <c r="B372" s="64" t="s">
        <v>257</v>
      </c>
      <c r="C372" s="79" t="s">
        <v>222</v>
      </c>
      <c r="D372" s="79" t="s">
        <v>223</v>
      </c>
      <c r="E372" s="65" t="s">
        <v>22</v>
      </c>
      <c r="F372" s="80">
        <v>2.8</v>
      </c>
      <c r="G372" s="82">
        <v>84.08</v>
      </c>
      <c r="H372" s="81">
        <f t="shared" si="20"/>
        <v>15.010000000000005</v>
      </c>
      <c r="I372" s="81">
        <v>69.07</v>
      </c>
      <c r="J372" s="82">
        <f t="shared" si="18"/>
        <v>7999.999999999999</v>
      </c>
      <c r="K372" s="82">
        <f t="shared" si="19"/>
        <v>9738.526132908642</v>
      </c>
      <c r="L372" s="68">
        <v>672639.9999999999</v>
      </c>
      <c r="M372" s="83" t="s">
        <v>23</v>
      </c>
      <c r="N372" s="83" t="s">
        <v>24</v>
      </c>
      <c r="O372" s="77"/>
    </row>
    <row r="373" spans="1:15" s="47" customFormat="1" ht="31.5" customHeight="1">
      <c r="A373" s="63">
        <v>368</v>
      </c>
      <c r="B373" s="64" t="s">
        <v>257</v>
      </c>
      <c r="C373" s="79" t="s">
        <v>224</v>
      </c>
      <c r="D373" s="79" t="s">
        <v>223</v>
      </c>
      <c r="E373" s="65" t="s">
        <v>22</v>
      </c>
      <c r="F373" s="80">
        <v>2.8</v>
      </c>
      <c r="G373" s="82">
        <v>84.08</v>
      </c>
      <c r="H373" s="81">
        <f t="shared" si="20"/>
        <v>15.010000000000005</v>
      </c>
      <c r="I373" s="81">
        <v>69.07</v>
      </c>
      <c r="J373" s="82">
        <f t="shared" si="18"/>
        <v>8189.873417721518</v>
      </c>
      <c r="K373" s="82">
        <f t="shared" si="19"/>
        <v>9969.662037961854</v>
      </c>
      <c r="L373" s="68">
        <v>688604.5569620252</v>
      </c>
      <c r="M373" s="83" t="s">
        <v>23</v>
      </c>
      <c r="N373" s="83" t="s">
        <v>24</v>
      </c>
      <c r="O373" s="77"/>
    </row>
    <row r="374" spans="1:15" s="47" customFormat="1" ht="31.5" customHeight="1">
      <c r="A374" s="63">
        <v>369</v>
      </c>
      <c r="B374" s="64" t="s">
        <v>257</v>
      </c>
      <c r="C374" s="79" t="s">
        <v>225</v>
      </c>
      <c r="D374" s="79" t="s">
        <v>223</v>
      </c>
      <c r="E374" s="65" t="s">
        <v>28</v>
      </c>
      <c r="F374" s="80">
        <v>2.8</v>
      </c>
      <c r="G374" s="82">
        <v>116.97</v>
      </c>
      <c r="H374" s="81">
        <f t="shared" si="20"/>
        <v>20.879999999999995</v>
      </c>
      <c r="I374" s="81">
        <v>96.09</v>
      </c>
      <c r="J374" s="82">
        <f t="shared" si="18"/>
        <v>9518.987341772152</v>
      </c>
      <c r="K374" s="82">
        <f t="shared" si="19"/>
        <v>11587.427925560292</v>
      </c>
      <c r="L374" s="68">
        <v>1113435.9493670885</v>
      </c>
      <c r="M374" s="83" t="s">
        <v>23</v>
      </c>
      <c r="N374" s="83" t="s">
        <v>24</v>
      </c>
      <c r="O374" s="77"/>
    </row>
    <row r="375" spans="1:15" s="47" customFormat="1" ht="31.5" customHeight="1">
      <c r="A375" s="63">
        <v>370</v>
      </c>
      <c r="B375" s="64" t="s">
        <v>257</v>
      </c>
      <c r="C375" s="79" t="s">
        <v>226</v>
      </c>
      <c r="D375" s="79" t="s">
        <v>223</v>
      </c>
      <c r="E375" s="65" t="s">
        <v>30</v>
      </c>
      <c r="F375" s="80">
        <v>2.8</v>
      </c>
      <c r="G375" s="82">
        <v>96.31</v>
      </c>
      <c r="H375" s="81">
        <f t="shared" si="20"/>
        <v>17.189999999999998</v>
      </c>
      <c r="I375" s="81">
        <v>79.12</v>
      </c>
      <c r="J375" s="82">
        <f t="shared" si="18"/>
        <v>9392.40506329114</v>
      </c>
      <c r="K375" s="82">
        <f t="shared" si="19"/>
        <v>11433.045142133085</v>
      </c>
      <c r="L375" s="68">
        <v>904582.5316455697</v>
      </c>
      <c r="M375" s="83" t="s">
        <v>23</v>
      </c>
      <c r="N375" s="83" t="s">
        <v>24</v>
      </c>
      <c r="O375" s="77"/>
    </row>
    <row r="376" spans="1:15" s="47" customFormat="1" ht="31.5" customHeight="1">
      <c r="A376" s="63">
        <v>371</v>
      </c>
      <c r="B376" s="64" t="s">
        <v>257</v>
      </c>
      <c r="C376" s="79" t="s">
        <v>227</v>
      </c>
      <c r="D376" s="79" t="s">
        <v>223</v>
      </c>
      <c r="E376" s="65" t="s">
        <v>30</v>
      </c>
      <c r="F376" s="80">
        <v>2.8</v>
      </c>
      <c r="G376" s="82">
        <v>96.3</v>
      </c>
      <c r="H376" s="81">
        <f t="shared" si="20"/>
        <v>17.189999999999998</v>
      </c>
      <c r="I376" s="81">
        <v>79.11</v>
      </c>
      <c r="J376" s="82">
        <f t="shared" si="18"/>
        <v>9265.822784810127</v>
      </c>
      <c r="K376" s="82">
        <f t="shared" si="19"/>
        <v>11279.215449086274</v>
      </c>
      <c r="L376" s="68">
        <v>892298.7341772151</v>
      </c>
      <c r="M376" s="83" t="s">
        <v>23</v>
      </c>
      <c r="N376" s="83" t="s">
        <v>24</v>
      </c>
      <c r="O376" s="77"/>
    </row>
    <row r="377" spans="1:15" s="47" customFormat="1" ht="31.5" customHeight="1">
      <c r="A377" s="63">
        <v>372</v>
      </c>
      <c r="B377" s="64" t="s">
        <v>257</v>
      </c>
      <c r="C377" s="79" t="s">
        <v>228</v>
      </c>
      <c r="D377" s="79" t="s">
        <v>223</v>
      </c>
      <c r="E377" s="65" t="s">
        <v>28</v>
      </c>
      <c r="F377" s="80">
        <v>2.8</v>
      </c>
      <c r="G377" s="82">
        <v>116.97</v>
      </c>
      <c r="H377" s="81">
        <f t="shared" si="20"/>
        <v>20.879999999999995</v>
      </c>
      <c r="I377" s="81">
        <v>96.09</v>
      </c>
      <c r="J377" s="82">
        <f t="shared" si="18"/>
        <v>9392.405063291139</v>
      </c>
      <c r="K377" s="82">
        <f t="shared" si="19"/>
        <v>11433.339788252311</v>
      </c>
      <c r="L377" s="68">
        <v>1098629.6202531646</v>
      </c>
      <c r="M377" s="83" t="s">
        <v>23</v>
      </c>
      <c r="N377" s="83" t="s">
        <v>24</v>
      </c>
      <c r="O377" s="78"/>
    </row>
    <row r="378" spans="1:15" s="47" customFormat="1" ht="31.5" customHeight="1">
      <c r="A378" s="63">
        <v>373</v>
      </c>
      <c r="B378" s="64" t="s">
        <v>257</v>
      </c>
      <c r="C378" s="79" t="s">
        <v>229</v>
      </c>
      <c r="D378" s="79" t="s">
        <v>230</v>
      </c>
      <c r="E378" s="65" t="s">
        <v>22</v>
      </c>
      <c r="F378" s="80">
        <v>2.8</v>
      </c>
      <c r="G378" s="82">
        <v>84.08</v>
      </c>
      <c r="H378" s="81">
        <f t="shared" si="20"/>
        <v>15.010000000000005</v>
      </c>
      <c r="I378" s="81">
        <v>69.07</v>
      </c>
      <c r="J378" s="82">
        <f t="shared" si="18"/>
        <v>7962.025316455695</v>
      </c>
      <c r="K378" s="82">
        <f t="shared" si="19"/>
        <v>9692.298951898001</v>
      </c>
      <c r="L378" s="68">
        <v>669447.0886075948</v>
      </c>
      <c r="M378" s="83" t="s">
        <v>23</v>
      </c>
      <c r="N378" s="83" t="s">
        <v>24</v>
      </c>
      <c r="O378" s="76" t="s">
        <v>25</v>
      </c>
    </row>
    <row r="379" spans="1:15" s="47" customFormat="1" ht="31.5" customHeight="1">
      <c r="A379" s="63">
        <v>374</v>
      </c>
      <c r="B379" s="64" t="s">
        <v>257</v>
      </c>
      <c r="C379" s="79" t="s">
        <v>231</v>
      </c>
      <c r="D379" s="79" t="s">
        <v>230</v>
      </c>
      <c r="E379" s="65" t="s">
        <v>22</v>
      </c>
      <c r="F379" s="80">
        <v>2.8</v>
      </c>
      <c r="G379" s="82">
        <v>84.08</v>
      </c>
      <c r="H379" s="81">
        <f t="shared" si="20"/>
        <v>15.010000000000005</v>
      </c>
      <c r="I379" s="81">
        <v>69.07</v>
      </c>
      <c r="J379" s="82">
        <f t="shared" si="18"/>
        <v>8151.8987341772145</v>
      </c>
      <c r="K379" s="82">
        <f t="shared" si="19"/>
        <v>9923.434856951213</v>
      </c>
      <c r="L379" s="68">
        <v>685411.6455696202</v>
      </c>
      <c r="M379" s="83" t="s">
        <v>23</v>
      </c>
      <c r="N379" s="83" t="s">
        <v>24</v>
      </c>
      <c r="O379" s="77"/>
    </row>
    <row r="380" spans="1:15" s="47" customFormat="1" ht="31.5" customHeight="1">
      <c r="A380" s="63">
        <v>375</v>
      </c>
      <c r="B380" s="64" t="s">
        <v>257</v>
      </c>
      <c r="C380" s="79" t="s">
        <v>232</v>
      </c>
      <c r="D380" s="79" t="s">
        <v>230</v>
      </c>
      <c r="E380" s="65" t="s">
        <v>28</v>
      </c>
      <c r="F380" s="80">
        <v>2.8</v>
      </c>
      <c r="G380" s="82">
        <v>116.97</v>
      </c>
      <c r="H380" s="81">
        <f t="shared" si="20"/>
        <v>20.879999999999995</v>
      </c>
      <c r="I380" s="81">
        <v>96.09</v>
      </c>
      <c r="J380" s="82">
        <f t="shared" si="18"/>
        <v>9481.01265822785</v>
      </c>
      <c r="K380" s="82">
        <f t="shared" si="19"/>
        <v>11541.201484367899</v>
      </c>
      <c r="L380" s="68">
        <v>1108994.0506329115</v>
      </c>
      <c r="M380" s="83" t="s">
        <v>23</v>
      </c>
      <c r="N380" s="83" t="s">
        <v>24</v>
      </c>
      <c r="O380" s="77"/>
    </row>
    <row r="381" spans="1:15" s="47" customFormat="1" ht="31.5" customHeight="1">
      <c r="A381" s="63">
        <v>376</v>
      </c>
      <c r="B381" s="64" t="s">
        <v>257</v>
      </c>
      <c r="C381" s="79" t="s">
        <v>233</v>
      </c>
      <c r="D381" s="79" t="s">
        <v>230</v>
      </c>
      <c r="E381" s="65" t="s">
        <v>30</v>
      </c>
      <c r="F381" s="80">
        <v>2.8</v>
      </c>
      <c r="G381" s="82">
        <v>96.31</v>
      </c>
      <c r="H381" s="81">
        <f t="shared" si="20"/>
        <v>17.189999999999998</v>
      </c>
      <c r="I381" s="81">
        <v>79.12</v>
      </c>
      <c r="J381" s="82">
        <f t="shared" si="18"/>
        <v>9354.430379746835</v>
      </c>
      <c r="K381" s="82">
        <f t="shared" si="19"/>
        <v>11386.819892232275</v>
      </c>
      <c r="L381" s="68">
        <v>900925.1898734177</v>
      </c>
      <c r="M381" s="83" t="s">
        <v>23</v>
      </c>
      <c r="N381" s="83" t="s">
        <v>24</v>
      </c>
      <c r="O381" s="77"/>
    </row>
    <row r="382" spans="1:15" s="47" customFormat="1" ht="31.5" customHeight="1">
      <c r="A382" s="63">
        <v>377</v>
      </c>
      <c r="B382" s="64" t="s">
        <v>257</v>
      </c>
      <c r="C382" s="79" t="s">
        <v>234</v>
      </c>
      <c r="D382" s="79" t="s">
        <v>230</v>
      </c>
      <c r="E382" s="65" t="s">
        <v>30</v>
      </c>
      <c r="F382" s="80">
        <v>2.8</v>
      </c>
      <c r="G382" s="82">
        <v>96.3</v>
      </c>
      <c r="H382" s="81">
        <f t="shared" si="20"/>
        <v>17.189999999999998</v>
      </c>
      <c r="I382" s="81">
        <v>79.11</v>
      </c>
      <c r="J382" s="82">
        <f t="shared" si="18"/>
        <v>9227.848101265823</v>
      </c>
      <c r="K382" s="82">
        <f t="shared" si="19"/>
        <v>11232.98915626215</v>
      </c>
      <c r="L382" s="68">
        <v>888641.7721518987</v>
      </c>
      <c r="M382" s="83" t="s">
        <v>23</v>
      </c>
      <c r="N382" s="83" t="s">
        <v>24</v>
      </c>
      <c r="O382" s="77"/>
    </row>
    <row r="383" spans="1:15" s="47" customFormat="1" ht="31.5" customHeight="1">
      <c r="A383" s="63">
        <v>378</v>
      </c>
      <c r="B383" s="64" t="s">
        <v>257</v>
      </c>
      <c r="C383" s="79" t="s">
        <v>235</v>
      </c>
      <c r="D383" s="79" t="s">
        <v>230</v>
      </c>
      <c r="E383" s="65" t="s">
        <v>28</v>
      </c>
      <c r="F383" s="80">
        <v>2.8</v>
      </c>
      <c r="G383" s="82">
        <v>116.97</v>
      </c>
      <c r="H383" s="81">
        <f t="shared" si="20"/>
        <v>20.879999999999995</v>
      </c>
      <c r="I383" s="81">
        <v>96.09</v>
      </c>
      <c r="J383" s="82">
        <f t="shared" si="18"/>
        <v>9354.430379746835</v>
      </c>
      <c r="K383" s="82">
        <f t="shared" si="19"/>
        <v>11387.113347059916</v>
      </c>
      <c r="L383" s="68">
        <v>1094187.7215189873</v>
      </c>
      <c r="M383" s="83" t="s">
        <v>23</v>
      </c>
      <c r="N383" s="83" t="s">
        <v>24</v>
      </c>
      <c r="O383" s="77"/>
    </row>
    <row r="384" spans="1:15" s="47" customFormat="1" ht="31.5" customHeight="1">
      <c r="A384" s="63">
        <v>379</v>
      </c>
      <c r="B384" s="64" t="s">
        <v>257</v>
      </c>
      <c r="C384" s="79" t="s">
        <v>236</v>
      </c>
      <c r="D384" s="79" t="s">
        <v>237</v>
      </c>
      <c r="E384" s="65" t="s">
        <v>22</v>
      </c>
      <c r="F384" s="80">
        <v>2.8</v>
      </c>
      <c r="G384" s="82">
        <v>84.08</v>
      </c>
      <c r="H384" s="81">
        <f t="shared" si="20"/>
        <v>15.010000000000005</v>
      </c>
      <c r="I384" s="81">
        <v>69.07</v>
      </c>
      <c r="J384" s="82">
        <f t="shared" si="18"/>
        <v>7924.050632911393</v>
      </c>
      <c r="K384" s="82">
        <f t="shared" si="19"/>
        <v>9646.07177088736</v>
      </c>
      <c r="L384" s="68">
        <v>666254.1772151899</v>
      </c>
      <c r="M384" s="83" t="s">
        <v>23</v>
      </c>
      <c r="N384" s="83" t="s">
        <v>24</v>
      </c>
      <c r="O384" s="77"/>
    </row>
    <row r="385" spans="1:15" s="47" customFormat="1" ht="31.5" customHeight="1">
      <c r="A385" s="63">
        <v>380</v>
      </c>
      <c r="B385" s="64" t="s">
        <v>257</v>
      </c>
      <c r="C385" s="79" t="s">
        <v>238</v>
      </c>
      <c r="D385" s="79" t="s">
        <v>237</v>
      </c>
      <c r="E385" s="65" t="s">
        <v>22</v>
      </c>
      <c r="F385" s="80">
        <v>2.8</v>
      </c>
      <c r="G385" s="82">
        <v>84.08</v>
      </c>
      <c r="H385" s="81">
        <f t="shared" si="20"/>
        <v>15.010000000000005</v>
      </c>
      <c r="I385" s="81">
        <v>69.07</v>
      </c>
      <c r="J385" s="82">
        <f t="shared" si="18"/>
        <v>8113.924050632912</v>
      </c>
      <c r="K385" s="82">
        <f t="shared" si="19"/>
        <v>9877.207675940572</v>
      </c>
      <c r="L385" s="68">
        <v>682218.7341772153</v>
      </c>
      <c r="M385" s="83" t="s">
        <v>23</v>
      </c>
      <c r="N385" s="83" t="s">
        <v>24</v>
      </c>
      <c r="O385" s="77"/>
    </row>
    <row r="386" spans="1:15" s="47" customFormat="1" ht="31.5" customHeight="1">
      <c r="A386" s="63">
        <v>381</v>
      </c>
      <c r="B386" s="64" t="s">
        <v>257</v>
      </c>
      <c r="C386" s="79" t="s">
        <v>239</v>
      </c>
      <c r="D386" s="79" t="s">
        <v>237</v>
      </c>
      <c r="E386" s="65" t="s">
        <v>28</v>
      </c>
      <c r="F386" s="80">
        <v>2.8</v>
      </c>
      <c r="G386" s="82">
        <v>116.97</v>
      </c>
      <c r="H386" s="81">
        <f t="shared" si="20"/>
        <v>20.879999999999995</v>
      </c>
      <c r="I386" s="81">
        <v>96.09</v>
      </c>
      <c r="J386" s="82">
        <f t="shared" si="18"/>
        <v>9443.037974683542</v>
      </c>
      <c r="K386" s="82">
        <f t="shared" si="19"/>
        <v>11494.975043175502</v>
      </c>
      <c r="L386" s="68">
        <v>1104552.151898734</v>
      </c>
      <c r="M386" s="83" t="s">
        <v>23</v>
      </c>
      <c r="N386" s="83" t="s">
        <v>24</v>
      </c>
      <c r="O386" s="77"/>
    </row>
    <row r="387" spans="1:15" s="47" customFormat="1" ht="31.5" customHeight="1">
      <c r="A387" s="63">
        <v>382</v>
      </c>
      <c r="B387" s="64" t="s">
        <v>257</v>
      </c>
      <c r="C387" s="79" t="s">
        <v>240</v>
      </c>
      <c r="D387" s="79" t="s">
        <v>237</v>
      </c>
      <c r="E387" s="65" t="s">
        <v>30</v>
      </c>
      <c r="F387" s="80">
        <v>2.8</v>
      </c>
      <c r="G387" s="82">
        <v>96.31</v>
      </c>
      <c r="H387" s="81">
        <f t="shared" si="20"/>
        <v>17.189999999999998</v>
      </c>
      <c r="I387" s="81">
        <v>79.12</v>
      </c>
      <c r="J387" s="82">
        <f t="shared" si="18"/>
        <v>9316.45569620253</v>
      </c>
      <c r="K387" s="82">
        <f t="shared" si="19"/>
        <v>11340.594642331467</v>
      </c>
      <c r="L387" s="68">
        <v>897267.8481012657</v>
      </c>
      <c r="M387" s="83" t="s">
        <v>23</v>
      </c>
      <c r="N387" s="83" t="s">
        <v>24</v>
      </c>
      <c r="O387" s="77"/>
    </row>
    <row r="388" spans="1:15" s="47" customFormat="1" ht="31.5" customHeight="1">
      <c r="A388" s="63">
        <v>383</v>
      </c>
      <c r="B388" s="64" t="s">
        <v>257</v>
      </c>
      <c r="C388" s="79" t="s">
        <v>241</v>
      </c>
      <c r="D388" s="79" t="s">
        <v>237</v>
      </c>
      <c r="E388" s="65" t="s">
        <v>30</v>
      </c>
      <c r="F388" s="80">
        <v>2.8</v>
      </c>
      <c r="G388" s="82">
        <v>96.3</v>
      </c>
      <c r="H388" s="81">
        <f t="shared" si="20"/>
        <v>17.189999999999998</v>
      </c>
      <c r="I388" s="81">
        <v>79.11</v>
      </c>
      <c r="J388" s="82">
        <f t="shared" si="18"/>
        <v>9189.87341772152</v>
      </c>
      <c r="K388" s="82">
        <f t="shared" si="19"/>
        <v>11186.762863438027</v>
      </c>
      <c r="L388" s="68">
        <v>884984.8101265823</v>
      </c>
      <c r="M388" s="83" t="s">
        <v>23</v>
      </c>
      <c r="N388" s="83" t="s">
        <v>24</v>
      </c>
      <c r="O388" s="77"/>
    </row>
    <row r="389" spans="1:15" s="47" customFormat="1" ht="31.5" customHeight="1">
      <c r="A389" s="63">
        <v>384</v>
      </c>
      <c r="B389" s="64" t="s">
        <v>257</v>
      </c>
      <c r="C389" s="79" t="s">
        <v>242</v>
      </c>
      <c r="D389" s="79" t="s">
        <v>237</v>
      </c>
      <c r="E389" s="65" t="s">
        <v>28</v>
      </c>
      <c r="F389" s="80">
        <v>2.8</v>
      </c>
      <c r="G389" s="82">
        <v>116.97</v>
      </c>
      <c r="H389" s="81">
        <f t="shared" si="20"/>
        <v>20.879999999999995</v>
      </c>
      <c r="I389" s="81">
        <v>96.09</v>
      </c>
      <c r="J389" s="82">
        <f t="shared" si="18"/>
        <v>9316.45569620253</v>
      </c>
      <c r="K389" s="82">
        <f t="shared" si="19"/>
        <v>11340.88690586752</v>
      </c>
      <c r="L389" s="68">
        <v>1089745.82278481</v>
      </c>
      <c r="M389" s="83" t="s">
        <v>23</v>
      </c>
      <c r="N389" s="83" t="s">
        <v>24</v>
      </c>
      <c r="O389" s="78"/>
    </row>
    <row r="390" spans="1:15" s="47" customFormat="1" ht="31.5" customHeight="1">
      <c r="A390" s="63">
        <v>385</v>
      </c>
      <c r="B390" s="64" t="s">
        <v>257</v>
      </c>
      <c r="C390" s="79" t="s">
        <v>243</v>
      </c>
      <c r="D390" s="79" t="s">
        <v>244</v>
      </c>
      <c r="E390" s="65" t="s">
        <v>22</v>
      </c>
      <c r="F390" s="80">
        <v>2.8</v>
      </c>
      <c r="G390" s="82">
        <v>84.08</v>
      </c>
      <c r="H390" s="81">
        <f t="shared" si="20"/>
        <v>15.010000000000005</v>
      </c>
      <c r="I390" s="81">
        <v>69.07</v>
      </c>
      <c r="J390" s="82">
        <f t="shared" si="18"/>
        <v>7886.075949367088</v>
      </c>
      <c r="K390" s="82">
        <f t="shared" si="19"/>
        <v>9599.844589876717</v>
      </c>
      <c r="L390" s="68">
        <v>663061.2658227847</v>
      </c>
      <c r="M390" s="83" t="s">
        <v>23</v>
      </c>
      <c r="N390" s="83" t="s">
        <v>24</v>
      </c>
      <c r="O390" s="76" t="s">
        <v>25</v>
      </c>
    </row>
    <row r="391" spans="1:15" s="47" customFormat="1" ht="31.5" customHeight="1">
      <c r="A391" s="63">
        <v>386</v>
      </c>
      <c r="B391" s="64" t="s">
        <v>257</v>
      </c>
      <c r="C391" s="79" t="s">
        <v>245</v>
      </c>
      <c r="D391" s="79" t="s">
        <v>244</v>
      </c>
      <c r="E391" s="65" t="s">
        <v>22</v>
      </c>
      <c r="F391" s="80">
        <v>2.8</v>
      </c>
      <c r="G391" s="82">
        <v>84.08</v>
      </c>
      <c r="H391" s="81">
        <f t="shared" si="20"/>
        <v>15.010000000000005</v>
      </c>
      <c r="I391" s="81">
        <v>69.07</v>
      </c>
      <c r="J391" s="82">
        <f t="shared" si="18"/>
        <v>8075.949367088608</v>
      </c>
      <c r="K391" s="82">
        <f t="shared" si="19"/>
        <v>9830.980494929929</v>
      </c>
      <c r="L391" s="68">
        <v>679025.8227848101</v>
      </c>
      <c r="M391" s="83" t="s">
        <v>23</v>
      </c>
      <c r="N391" s="83" t="s">
        <v>24</v>
      </c>
      <c r="O391" s="77"/>
    </row>
    <row r="392" spans="1:15" s="47" customFormat="1" ht="31.5" customHeight="1">
      <c r="A392" s="63">
        <v>387</v>
      </c>
      <c r="B392" s="64" t="s">
        <v>257</v>
      </c>
      <c r="C392" s="79" t="s">
        <v>246</v>
      </c>
      <c r="D392" s="79" t="s">
        <v>244</v>
      </c>
      <c r="E392" s="65" t="s">
        <v>28</v>
      </c>
      <c r="F392" s="80">
        <v>2.8</v>
      </c>
      <c r="G392" s="82">
        <v>116.97</v>
      </c>
      <c r="H392" s="81">
        <f t="shared" si="20"/>
        <v>20.879999999999995</v>
      </c>
      <c r="I392" s="81">
        <v>96.09</v>
      </c>
      <c r="J392" s="82">
        <f t="shared" si="18"/>
        <v>9405.063291139239</v>
      </c>
      <c r="K392" s="82">
        <f t="shared" si="19"/>
        <v>11448.748601983107</v>
      </c>
      <c r="L392" s="68">
        <v>1100110.2531645568</v>
      </c>
      <c r="M392" s="83" t="s">
        <v>23</v>
      </c>
      <c r="N392" s="83" t="s">
        <v>24</v>
      </c>
      <c r="O392" s="77"/>
    </row>
    <row r="393" spans="1:15" s="47" customFormat="1" ht="31.5" customHeight="1">
      <c r="A393" s="63">
        <v>388</v>
      </c>
      <c r="B393" s="64" t="s">
        <v>257</v>
      </c>
      <c r="C393" s="79" t="s">
        <v>247</v>
      </c>
      <c r="D393" s="79" t="s">
        <v>244</v>
      </c>
      <c r="E393" s="65" t="s">
        <v>30</v>
      </c>
      <c r="F393" s="80">
        <v>2.8</v>
      </c>
      <c r="G393" s="82">
        <v>96.31</v>
      </c>
      <c r="H393" s="81">
        <f t="shared" si="20"/>
        <v>17.189999999999998</v>
      </c>
      <c r="I393" s="81">
        <v>79.12</v>
      </c>
      <c r="J393" s="82">
        <f t="shared" si="18"/>
        <v>9278.481012658229</v>
      </c>
      <c r="K393" s="82">
        <f t="shared" si="19"/>
        <v>11294.36939243066</v>
      </c>
      <c r="L393" s="68">
        <v>893610.506329114</v>
      </c>
      <c r="M393" s="83" t="s">
        <v>23</v>
      </c>
      <c r="N393" s="83" t="s">
        <v>24</v>
      </c>
      <c r="O393" s="77"/>
    </row>
    <row r="394" spans="1:15" s="47" customFormat="1" ht="31.5" customHeight="1">
      <c r="A394" s="63">
        <v>389</v>
      </c>
      <c r="B394" s="64" t="s">
        <v>257</v>
      </c>
      <c r="C394" s="79" t="s">
        <v>248</v>
      </c>
      <c r="D394" s="79" t="s">
        <v>244</v>
      </c>
      <c r="E394" s="65" t="s">
        <v>30</v>
      </c>
      <c r="F394" s="80">
        <v>2.8</v>
      </c>
      <c r="G394" s="82">
        <v>96.3</v>
      </c>
      <c r="H394" s="81">
        <f t="shared" si="20"/>
        <v>17.189999999999998</v>
      </c>
      <c r="I394" s="81">
        <v>79.11</v>
      </c>
      <c r="J394" s="82">
        <f t="shared" si="18"/>
        <v>9151.898734177215</v>
      </c>
      <c r="K394" s="82">
        <f t="shared" si="19"/>
        <v>11140.536570613902</v>
      </c>
      <c r="L394" s="68">
        <v>881327.8481012657</v>
      </c>
      <c r="M394" s="83" t="s">
        <v>23</v>
      </c>
      <c r="N394" s="83" t="s">
        <v>24</v>
      </c>
      <c r="O394" s="77"/>
    </row>
    <row r="395" spans="1:15" s="47" customFormat="1" ht="31.5" customHeight="1">
      <c r="A395" s="63">
        <v>390</v>
      </c>
      <c r="B395" s="64" t="s">
        <v>257</v>
      </c>
      <c r="C395" s="79" t="s">
        <v>249</v>
      </c>
      <c r="D395" s="79" t="s">
        <v>244</v>
      </c>
      <c r="E395" s="65" t="s">
        <v>28</v>
      </c>
      <c r="F395" s="80">
        <v>2.8</v>
      </c>
      <c r="G395" s="82">
        <v>116.97</v>
      </c>
      <c r="H395" s="81">
        <f t="shared" si="20"/>
        <v>20.879999999999995</v>
      </c>
      <c r="I395" s="81">
        <v>96.09</v>
      </c>
      <c r="J395" s="82">
        <f t="shared" si="18"/>
        <v>9278.481012658227</v>
      </c>
      <c r="K395" s="82">
        <f t="shared" si="19"/>
        <v>11294.660464675126</v>
      </c>
      <c r="L395" s="68">
        <v>1085303.9240506329</v>
      </c>
      <c r="M395" s="83" t="s">
        <v>23</v>
      </c>
      <c r="N395" s="83" t="s">
        <v>24</v>
      </c>
      <c r="O395" s="77"/>
    </row>
    <row r="396" spans="1:15" s="47" customFormat="1" ht="31.5" customHeight="1">
      <c r="A396" s="63">
        <v>391</v>
      </c>
      <c r="B396" s="64" t="s">
        <v>257</v>
      </c>
      <c r="C396" s="79" t="s">
        <v>250</v>
      </c>
      <c r="D396" s="79" t="s">
        <v>251</v>
      </c>
      <c r="E396" s="65" t="s">
        <v>22</v>
      </c>
      <c r="F396" s="80">
        <v>2.8</v>
      </c>
      <c r="G396" s="82">
        <v>84.08</v>
      </c>
      <c r="H396" s="81">
        <f t="shared" si="20"/>
        <v>15.010000000000005</v>
      </c>
      <c r="I396" s="81">
        <v>69.07</v>
      </c>
      <c r="J396" s="82">
        <f t="shared" si="18"/>
        <v>7025.316455696203</v>
      </c>
      <c r="K396" s="82">
        <f t="shared" si="19"/>
        <v>8552.028486968826</v>
      </c>
      <c r="L396" s="68">
        <v>590688.6075949367</v>
      </c>
      <c r="M396" s="83" t="s">
        <v>23</v>
      </c>
      <c r="N396" s="83" t="s">
        <v>24</v>
      </c>
      <c r="O396" s="77"/>
    </row>
    <row r="397" spans="1:15" s="47" customFormat="1" ht="31.5" customHeight="1">
      <c r="A397" s="63">
        <v>392</v>
      </c>
      <c r="B397" s="64" t="s">
        <v>257</v>
      </c>
      <c r="C397" s="79" t="s">
        <v>252</v>
      </c>
      <c r="D397" s="79" t="s">
        <v>251</v>
      </c>
      <c r="E397" s="65" t="s">
        <v>22</v>
      </c>
      <c r="F397" s="80">
        <v>2.8</v>
      </c>
      <c r="G397" s="82">
        <v>84.08</v>
      </c>
      <c r="H397" s="81">
        <f t="shared" si="20"/>
        <v>15.010000000000005</v>
      </c>
      <c r="I397" s="81">
        <v>69.07</v>
      </c>
      <c r="J397" s="82">
        <f t="shared" si="18"/>
        <v>7215.189873417721</v>
      </c>
      <c r="K397" s="82">
        <f t="shared" si="19"/>
        <v>8783.164392022036</v>
      </c>
      <c r="L397" s="68">
        <v>606653.164556962</v>
      </c>
      <c r="M397" s="83" t="s">
        <v>23</v>
      </c>
      <c r="N397" s="83" t="s">
        <v>24</v>
      </c>
      <c r="O397" s="77"/>
    </row>
    <row r="398" spans="1:15" s="47" customFormat="1" ht="31.5" customHeight="1">
      <c r="A398" s="63">
        <v>393</v>
      </c>
      <c r="B398" s="64" t="s">
        <v>257</v>
      </c>
      <c r="C398" s="79" t="s">
        <v>253</v>
      </c>
      <c r="D398" s="79" t="s">
        <v>251</v>
      </c>
      <c r="E398" s="65" t="s">
        <v>28</v>
      </c>
      <c r="F398" s="80">
        <v>2.8</v>
      </c>
      <c r="G398" s="82">
        <v>116.97</v>
      </c>
      <c r="H398" s="81">
        <f t="shared" si="20"/>
        <v>20.879999999999995</v>
      </c>
      <c r="I398" s="81">
        <v>96.09</v>
      </c>
      <c r="J398" s="82">
        <f t="shared" si="18"/>
        <v>8544.303797468354</v>
      </c>
      <c r="K398" s="82">
        <f t="shared" si="19"/>
        <v>10400.949268288827</v>
      </c>
      <c r="L398" s="68">
        <v>999427.2151898734</v>
      </c>
      <c r="M398" s="83" t="s">
        <v>23</v>
      </c>
      <c r="N398" s="83" t="s">
        <v>24</v>
      </c>
      <c r="O398" s="77"/>
    </row>
    <row r="399" spans="1:15" s="47" customFormat="1" ht="31.5" customHeight="1">
      <c r="A399" s="63">
        <v>394</v>
      </c>
      <c r="B399" s="64" t="s">
        <v>257</v>
      </c>
      <c r="C399" s="79" t="s">
        <v>254</v>
      </c>
      <c r="D399" s="79" t="s">
        <v>251</v>
      </c>
      <c r="E399" s="65" t="s">
        <v>30</v>
      </c>
      <c r="F399" s="80">
        <v>2.8</v>
      </c>
      <c r="G399" s="82">
        <v>96.31</v>
      </c>
      <c r="H399" s="81">
        <f t="shared" si="20"/>
        <v>17.189999999999998</v>
      </c>
      <c r="I399" s="81">
        <v>79.12</v>
      </c>
      <c r="J399" s="82">
        <f t="shared" si="18"/>
        <v>8417.721518987342</v>
      </c>
      <c r="K399" s="82">
        <f t="shared" si="19"/>
        <v>10246.597061345688</v>
      </c>
      <c r="L399" s="68">
        <v>810710.7594936709</v>
      </c>
      <c r="M399" s="83" t="s">
        <v>23</v>
      </c>
      <c r="N399" s="83" t="s">
        <v>24</v>
      </c>
      <c r="O399" s="77"/>
    </row>
    <row r="400" spans="1:15" s="47" customFormat="1" ht="31.5" customHeight="1">
      <c r="A400" s="63">
        <v>395</v>
      </c>
      <c r="B400" s="64" t="s">
        <v>257</v>
      </c>
      <c r="C400" s="79" t="s">
        <v>255</v>
      </c>
      <c r="D400" s="79" t="s">
        <v>251</v>
      </c>
      <c r="E400" s="65" t="s">
        <v>30</v>
      </c>
      <c r="F400" s="80">
        <v>2.8</v>
      </c>
      <c r="G400" s="82">
        <v>96.3</v>
      </c>
      <c r="H400" s="81">
        <f t="shared" si="20"/>
        <v>17.189999999999998</v>
      </c>
      <c r="I400" s="81">
        <v>79.11</v>
      </c>
      <c r="J400" s="82">
        <f t="shared" si="18"/>
        <v>8291.139240506329</v>
      </c>
      <c r="K400" s="82">
        <f t="shared" si="19"/>
        <v>10092.740599933757</v>
      </c>
      <c r="L400" s="68">
        <v>798436.7088607595</v>
      </c>
      <c r="M400" s="83" t="s">
        <v>23</v>
      </c>
      <c r="N400" s="83" t="s">
        <v>24</v>
      </c>
      <c r="O400" s="77"/>
    </row>
    <row r="401" spans="1:15" s="47" customFormat="1" ht="31.5" customHeight="1">
      <c r="A401" s="63">
        <v>396</v>
      </c>
      <c r="B401" s="64" t="s">
        <v>257</v>
      </c>
      <c r="C401" s="79" t="s">
        <v>256</v>
      </c>
      <c r="D401" s="79" t="s">
        <v>251</v>
      </c>
      <c r="E401" s="65" t="s">
        <v>28</v>
      </c>
      <c r="F401" s="80">
        <v>2.8</v>
      </c>
      <c r="G401" s="82">
        <v>116.97</v>
      </c>
      <c r="H401" s="81">
        <f t="shared" si="20"/>
        <v>20.879999999999995</v>
      </c>
      <c r="I401" s="81">
        <v>96.09</v>
      </c>
      <c r="J401" s="82">
        <f t="shared" si="18"/>
        <v>8417.72151898734</v>
      </c>
      <c r="K401" s="82">
        <f t="shared" si="19"/>
        <v>10246.861130980844</v>
      </c>
      <c r="L401" s="68">
        <v>984620.8860759493</v>
      </c>
      <c r="M401" s="83" t="s">
        <v>23</v>
      </c>
      <c r="N401" s="83" t="s">
        <v>24</v>
      </c>
      <c r="O401" s="78"/>
    </row>
    <row r="402" spans="1:15" s="47" customFormat="1" ht="23.25" customHeight="1">
      <c r="A402" s="84" t="s">
        <v>258</v>
      </c>
      <c r="B402" s="84"/>
      <c r="C402" s="84"/>
      <c r="D402" s="84"/>
      <c r="E402" s="84"/>
      <c r="F402" s="84"/>
      <c r="G402" s="68">
        <f>SUM(G6:G401)</f>
        <v>39251.1900000002</v>
      </c>
      <c r="H402" s="85">
        <f t="shared" si="20"/>
        <v>7006.890000000207</v>
      </c>
      <c r="I402" s="68">
        <f>SUM(I6:I401)</f>
        <v>32244.299999999992</v>
      </c>
      <c r="J402" s="68">
        <f>L402/G402</f>
        <v>8878.477338843602</v>
      </c>
      <c r="K402" s="68">
        <f>L402/I402</f>
        <v>10807.826528646814</v>
      </c>
      <c r="L402" s="68">
        <f>SUM(L6:L401)</f>
        <v>348490800.9376464</v>
      </c>
      <c r="M402" s="75"/>
      <c r="N402" s="75"/>
      <c r="O402" s="91"/>
    </row>
    <row r="403" spans="1:15" s="47" customFormat="1" ht="24" customHeight="1">
      <c r="A403" s="86" t="s">
        <v>259</v>
      </c>
      <c r="B403" s="87"/>
      <c r="C403" s="87"/>
      <c r="D403" s="87"/>
      <c r="E403" s="87"/>
      <c r="F403" s="87"/>
      <c r="G403" s="87"/>
      <c r="H403" s="87"/>
      <c r="I403" s="87"/>
      <c r="J403" s="87"/>
      <c r="K403" s="87"/>
      <c r="L403" s="87"/>
      <c r="M403" s="87"/>
      <c r="N403" s="87"/>
      <c r="O403" s="92"/>
    </row>
    <row r="404" spans="1:15" s="47" customFormat="1" ht="58.5" customHeight="1">
      <c r="A404" s="88" t="s">
        <v>260</v>
      </c>
      <c r="B404" s="88"/>
      <c r="C404" s="88"/>
      <c r="D404" s="88"/>
      <c r="E404" s="88"/>
      <c r="F404" s="88"/>
      <c r="G404" s="88"/>
      <c r="H404" s="88"/>
      <c r="I404" s="88"/>
      <c r="J404" s="88"/>
      <c r="K404" s="88"/>
      <c r="L404" s="88"/>
      <c r="M404" s="88"/>
      <c r="N404" s="88"/>
      <c r="O404" s="88"/>
    </row>
    <row r="405" spans="1:15" s="47" customFormat="1" ht="11.25">
      <c r="A405" s="89" t="s">
        <v>261</v>
      </c>
      <c r="B405" s="89"/>
      <c r="C405" s="89"/>
      <c r="D405" s="89"/>
      <c r="E405" s="89"/>
      <c r="F405" s="89"/>
      <c r="G405" s="89"/>
      <c r="H405" s="89"/>
      <c r="I405" s="89"/>
      <c r="J405" s="93"/>
      <c r="K405" s="89" t="s">
        <v>262</v>
      </c>
      <c r="L405" s="89"/>
      <c r="M405" s="89" t="s">
        <v>263</v>
      </c>
      <c r="N405" s="89"/>
      <c r="O405" s="89"/>
    </row>
    <row r="406" spans="1:15" s="47" customFormat="1" ht="22.5" customHeight="1">
      <c r="A406" s="89" t="s">
        <v>264</v>
      </c>
      <c r="B406" s="89"/>
      <c r="C406" s="89"/>
      <c r="D406" s="89"/>
      <c r="E406" s="89"/>
      <c r="F406" s="89"/>
      <c r="G406" s="89"/>
      <c r="H406" s="89"/>
      <c r="I406" s="89"/>
      <c r="J406" s="93"/>
      <c r="K406" s="89" t="s">
        <v>265</v>
      </c>
      <c r="L406" s="89"/>
      <c r="M406" s="89" t="s">
        <v>266</v>
      </c>
      <c r="N406" s="89"/>
      <c r="O406" s="89"/>
    </row>
    <row r="407" spans="1:12" s="47" customFormat="1" ht="11.25">
      <c r="A407" s="89" t="s">
        <v>267</v>
      </c>
      <c r="B407" s="89"/>
      <c r="C407" s="89"/>
      <c r="D407" s="89"/>
      <c r="E407" s="89"/>
      <c r="J407" s="94"/>
      <c r="K407" s="94"/>
      <c r="L407" s="95"/>
    </row>
    <row r="409" ht="14.25">
      <c r="G409" s="90"/>
    </row>
  </sheetData>
  <sheetProtection/>
  <autoFilter ref="A5:O407"/>
  <mergeCells count="60">
    <mergeCell ref="A1:B1"/>
    <mergeCell ref="A2:O2"/>
    <mergeCell ref="H3:K3"/>
    <mergeCell ref="A402:F402"/>
    <mergeCell ref="A403:O403"/>
    <mergeCell ref="A404:O404"/>
    <mergeCell ref="A405:E405"/>
    <mergeCell ref="K405:L405"/>
    <mergeCell ref="A406:E406"/>
    <mergeCell ref="K406:L406"/>
    <mergeCell ref="M406:N406"/>
    <mergeCell ref="A407:E407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O6:O17"/>
    <mergeCell ref="O18:O29"/>
    <mergeCell ref="O30:O41"/>
    <mergeCell ref="O42:O53"/>
    <mergeCell ref="O54:O65"/>
    <mergeCell ref="O66:O77"/>
    <mergeCell ref="O78:O89"/>
    <mergeCell ref="O90:O101"/>
    <mergeCell ref="O102:O113"/>
    <mergeCell ref="O114:O125"/>
    <mergeCell ref="O126:O137"/>
    <mergeCell ref="O138:O149"/>
    <mergeCell ref="O150:O161"/>
    <mergeCell ref="O162:O173"/>
    <mergeCell ref="O174:O185"/>
    <mergeCell ref="O186:O197"/>
    <mergeCell ref="O198:O209"/>
    <mergeCell ref="O210:O221"/>
    <mergeCell ref="O222:O233"/>
    <mergeCell ref="O234:O245"/>
    <mergeCell ref="O246:O257"/>
    <mergeCell ref="O258:O269"/>
    <mergeCell ref="O270:O281"/>
    <mergeCell ref="O282:O293"/>
    <mergeCell ref="O294:O305"/>
    <mergeCell ref="O306:O317"/>
    <mergeCell ref="O318:O329"/>
    <mergeCell ref="O330:O341"/>
    <mergeCell ref="O342:O353"/>
    <mergeCell ref="O354:O365"/>
    <mergeCell ref="O366:O377"/>
    <mergeCell ref="O378:O389"/>
    <mergeCell ref="O390:O401"/>
  </mergeCells>
  <printOptions horizontalCentered="1"/>
  <pageMargins left="0.2361111111111111" right="0.2361111111111111" top="0.5902777777777778" bottom="0.5902777777777778" header="0.3145833333333333" footer="0.3145833333333333"/>
  <pageSetup fitToHeight="0" fitToWidth="1" horizontalDpi="600" verticalDpi="600" orientation="landscape" paperSize="9" scale="9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33"/>
  <sheetViews>
    <sheetView workbookViewId="0" topLeftCell="A114">
      <selection activeCell="K2" sqref="K2:K133"/>
    </sheetView>
  </sheetViews>
  <sheetFormatPr defaultColWidth="9.00390625" defaultRowHeight="14.25"/>
  <cols>
    <col min="4" max="4" width="11.75390625" style="0" bestFit="1" customWidth="1"/>
    <col min="8" max="8" width="8.00390625" style="0" bestFit="1" customWidth="1"/>
    <col min="9" max="9" width="15.00390625" style="0" bestFit="1" customWidth="1"/>
    <col min="11" max="11" width="13.875" style="0" bestFit="1" customWidth="1"/>
  </cols>
  <sheetData>
    <row r="1" spans="1:11" ht="16.5">
      <c r="A1" s="43" t="s">
        <v>268</v>
      </c>
      <c r="B1" s="34" t="s">
        <v>269</v>
      </c>
      <c r="C1" s="34" t="s">
        <v>6</v>
      </c>
      <c r="D1" s="34" t="s">
        <v>270</v>
      </c>
      <c r="E1" s="34" t="s">
        <v>271</v>
      </c>
      <c r="F1" s="34" t="s">
        <v>272</v>
      </c>
      <c r="G1" s="34" t="s">
        <v>273</v>
      </c>
      <c r="H1" s="34" t="s">
        <v>274</v>
      </c>
      <c r="I1" s="34" t="s">
        <v>8</v>
      </c>
      <c r="J1" s="34" t="s">
        <v>275</v>
      </c>
      <c r="K1" s="44" t="s">
        <v>276</v>
      </c>
    </row>
    <row r="2" spans="1:12" ht="16.5">
      <c r="A2" s="43" t="str">
        <f>B2&amp;C2</f>
        <v>17幢201</v>
      </c>
      <c r="B2" s="36" t="s">
        <v>277</v>
      </c>
      <c r="C2" s="36" t="s">
        <v>20</v>
      </c>
      <c r="D2" s="41">
        <v>762420</v>
      </c>
      <c r="E2" s="41">
        <v>8651</v>
      </c>
      <c r="F2" s="41">
        <v>10883</v>
      </c>
      <c r="G2" s="39">
        <v>88.14</v>
      </c>
      <c r="H2" s="39">
        <v>70.06</v>
      </c>
      <c r="I2" s="36" t="s">
        <v>22</v>
      </c>
      <c r="J2" s="36" t="s">
        <v>278</v>
      </c>
      <c r="K2" s="46">
        <f>D2</f>
        <v>762420</v>
      </c>
      <c r="L2">
        <f>K2/G2</f>
        <v>8650.102110279102</v>
      </c>
    </row>
    <row r="3" spans="1:12" ht="16.5">
      <c r="A3" s="43" t="str">
        <f aca="true" t="shared" si="0" ref="A3:A66">B3&amp;C3</f>
        <v>17幢202</v>
      </c>
      <c r="B3" s="36" t="s">
        <v>277</v>
      </c>
      <c r="C3" s="36" t="s">
        <v>26</v>
      </c>
      <c r="D3" s="41">
        <v>753623</v>
      </c>
      <c r="E3" s="41">
        <v>8551</v>
      </c>
      <c r="F3" s="41">
        <v>10757</v>
      </c>
      <c r="G3" s="39">
        <v>88.14</v>
      </c>
      <c r="H3" s="39">
        <v>70.06</v>
      </c>
      <c r="I3" s="36" t="s">
        <v>22</v>
      </c>
      <c r="J3" s="36" t="s">
        <v>278</v>
      </c>
      <c r="K3" s="46">
        <f aca="true" t="shared" si="1" ref="K3:K9">D3</f>
        <v>753623</v>
      </c>
      <c r="L3">
        <f aca="true" t="shared" si="2" ref="L3:L66">K3/G3</f>
        <v>8550.294985250737</v>
      </c>
    </row>
    <row r="4" spans="1:12" ht="16.5">
      <c r="A4" s="43" t="str">
        <f t="shared" si="0"/>
        <v>17幢203</v>
      </c>
      <c r="B4" s="36" t="s">
        <v>277</v>
      </c>
      <c r="C4" s="36" t="s">
        <v>27</v>
      </c>
      <c r="D4" s="41">
        <v>1049211</v>
      </c>
      <c r="E4" s="41">
        <v>9042</v>
      </c>
      <c r="F4" s="41">
        <v>11374</v>
      </c>
      <c r="G4" s="39">
        <v>116.05</v>
      </c>
      <c r="H4" s="39">
        <v>92.25</v>
      </c>
      <c r="I4" s="36" t="s">
        <v>30</v>
      </c>
      <c r="J4" s="36" t="s">
        <v>278</v>
      </c>
      <c r="K4" s="46">
        <f t="shared" si="1"/>
        <v>1049211</v>
      </c>
      <c r="L4">
        <f t="shared" si="2"/>
        <v>9041.025420077553</v>
      </c>
    </row>
    <row r="5" spans="1:12" ht="16.5">
      <c r="A5" s="43" t="str">
        <f t="shared" si="0"/>
        <v>17幢204</v>
      </c>
      <c r="B5" s="36" t="s">
        <v>277</v>
      </c>
      <c r="C5" s="36" t="s">
        <v>29</v>
      </c>
      <c r="D5" s="41">
        <v>1035696</v>
      </c>
      <c r="E5" s="41">
        <v>8925</v>
      </c>
      <c r="F5" s="41">
        <v>11228</v>
      </c>
      <c r="G5" s="39">
        <v>116.05</v>
      </c>
      <c r="H5" s="39">
        <v>92.25</v>
      </c>
      <c r="I5" s="36" t="s">
        <v>30</v>
      </c>
      <c r="J5" s="36" t="s">
        <v>278</v>
      </c>
      <c r="K5" s="46">
        <f t="shared" si="1"/>
        <v>1035696</v>
      </c>
      <c r="L5">
        <f t="shared" si="2"/>
        <v>8924.566996984058</v>
      </c>
    </row>
    <row r="6" spans="1:12" ht="16.5">
      <c r="A6" s="43" t="str">
        <f t="shared" si="0"/>
        <v>17幢301</v>
      </c>
      <c r="B6" s="36" t="s">
        <v>277</v>
      </c>
      <c r="C6" s="36" t="s">
        <v>33</v>
      </c>
      <c r="D6" s="41">
        <v>765471</v>
      </c>
      <c r="E6" s="41">
        <v>8685</v>
      </c>
      <c r="F6" s="41">
        <v>10926</v>
      </c>
      <c r="G6" s="39">
        <v>88.14</v>
      </c>
      <c r="H6" s="39">
        <v>70.06</v>
      </c>
      <c r="I6" s="36" t="s">
        <v>22</v>
      </c>
      <c r="J6" s="36" t="s">
        <v>279</v>
      </c>
      <c r="K6" s="46">
        <f>VLOOKUP(A6,'已认购'!A:K,11,0)</f>
        <v>750162</v>
      </c>
      <c r="L6">
        <f t="shared" si="2"/>
        <v>8511.027910142955</v>
      </c>
    </row>
    <row r="7" spans="1:12" ht="16.5">
      <c r="A7" s="43" t="str">
        <f t="shared" si="0"/>
        <v>17幢302</v>
      </c>
      <c r="B7" s="36" t="s">
        <v>277</v>
      </c>
      <c r="C7" s="36" t="s">
        <v>35</v>
      </c>
      <c r="D7" s="41">
        <v>756675</v>
      </c>
      <c r="E7" s="41">
        <v>8585</v>
      </c>
      <c r="F7" s="41">
        <v>10801</v>
      </c>
      <c r="G7" s="39">
        <v>88.14</v>
      </c>
      <c r="H7" s="39">
        <v>70.06</v>
      </c>
      <c r="I7" s="36" t="s">
        <v>22</v>
      </c>
      <c r="J7" s="36" t="s">
        <v>279</v>
      </c>
      <c r="K7" s="46">
        <f>VLOOKUP(A7,'已认购'!A:K,11,0)</f>
        <v>741542</v>
      </c>
      <c r="L7">
        <f t="shared" si="2"/>
        <v>8413.228953936918</v>
      </c>
    </row>
    <row r="8" spans="1:12" ht="16.5">
      <c r="A8" s="43" t="str">
        <f t="shared" si="0"/>
        <v>17幢303</v>
      </c>
      <c r="B8" s="36" t="s">
        <v>277</v>
      </c>
      <c r="C8" s="36" t="s">
        <v>36</v>
      </c>
      <c r="D8" s="41">
        <v>1053227</v>
      </c>
      <c r="E8" s="41">
        <v>9076</v>
      </c>
      <c r="F8" s="41">
        <v>11418</v>
      </c>
      <c r="G8" s="39">
        <v>116.05</v>
      </c>
      <c r="H8" s="39">
        <v>92.25</v>
      </c>
      <c r="I8" s="36" t="s">
        <v>30</v>
      </c>
      <c r="J8" s="36" t="s">
        <v>280</v>
      </c>
      <c r="K8" s="46">
        <f t="shared" si="1"/>
        <v>1053227</v>
      </c>
      <c r="L8">
        <f t="shared" si="2"/>
        <v>9075.6311934511</v>
      </c>
    </row>
    <row r="9" spans="1:12" ht="16.5">
      <c r="A9" s="43" t="str">
        <f t="shared" si="0"/>
        <v>17幢304</v>
      </c>
      <c r="B9" s="36" t="s">
        <v>277</v>
      </c>
      <c r="C9" s="36" t="s">
        <v>37</v>
      </c>
      <c r="D9" s="41">
        <v>1039714</v>
      </c>
      <c r="E9" s="41">
        <v>8960</v>
      </c>
      <c r="F9" s="41">
        <v>11271</v>
      </c>
      <c r="G9" s="39">
        <v>116.05</v>
      </c>
      <c r="H9" s="39">
        <v>92.25</v>
      </c>
      <c r="I9" s="36" t="s">
        <v>30</v>
      </c>
      <c r="J9" s="36" t="s">
        <v>280</v>
      </c>
      <c r="K9" s="46">
        <f t="shared" si="1"/>
        <v>1039714</v>
      </c>
      <c r="L9">
        <f t="shared" si="2"/>
        <v>8959.190004308488</v>
      </c>
    </row>
    <row r="10" spans="1:12" ht="16.5">
      <c r="A10" s="43" t="str">
        <f t="shared" si="0"/>
        <v>17幢401</v>
      </c>
      <c r="B10" s="36" t="s">
        <v>277</v>
      </c>
      <c r="C10" s="36" t="s">
        <v>40</v>
      </c>
      <c r="D10" s="41">
        <v>768521</v>
      </c>
      <c r="E10" s="41">
        <v>8720</v>
      </c>
      <c r="F10" s="41">
        <v>10970</v>
      </c>
      <c r="G10" s="39">
        <v>88.14</v>
      </c>
      <c r="H10" s="39">
        <v>70.06</v>
      </c>
      <c r="I10" s="36" t="s">
        <v>22</v>
      </c>
      <c r="J10" s="36" t="s">
        <v>279</v>
      </c>
      <c r="K10" s="46">
        <f>VLOOKUP(A10,'已认购'!A:K,11,0)</f>
        <v>768521</v>
      </c>
      <c r="L10">
        <f t="shared" si="2"/>
        <v>8719.321533923303</v>
      </c>
    </row>
    <row r="11" spans="1:12" ht="16.5">
      <c r="A11" s="43" t="str">
        <f t="shared" si="0"/>
        <v>17幢402</v>
      </c>
      <c r="B11" s="36" t="s">
        <v>277</v>
      </c>
      <c r="C11" s="36" t="s">
        <v>42</v>
      </c>
      <c r="D11" s="41">
        <v>759725</v>
      </c>
      <c r="E11" s="41">
        <v>8620</v>
      </c>
      <c r="F11" s="41">
        <v>10844</v>
      </c>
      <c r="G11" s="39">
        <v>88.14</v>
      </c>
      <c r="H11" s="39">
        <v>70.06</v>
      </c>
      <c r="I11" s="36" t="s">
        <v>22</v>
      </c>
      <c r="J11" s="36" t="s">
        <v>279</v>
      </c>
      <c r="K11" s="46">
        <f>VLOOKUP(A11,'已认购'!A:K,11,0)</f>
        <v>729640</v>
      </c>
      <c r="L11">
        <f t="shared" si="2"/>
        <v>8278.193782618562</v>
      </c>
    </row>
    <row r="12" spans="1:12" ht="16.5">
      <c r="A12" s="43" t="str">
        <f t="shared" si="0"/>
        <v>17幢403</v>
      </c>
      <c r="B12" s="36" t="s">
        <v>277</v>
      </c>
      <c r="C12" s="36" t="s">
        <v>43</v>
      </c>
      <c r="D12" s="41">
        <v>1057245</v>
      </c>
      <c r="E12" s="41">
        <v>9111</v>
      </c>
      <c r="F12" s="41">
        <v>11461</v>
      </c>
      <c r="G12" s="39">
        <v>116.05</v>
      </c>
      <c r="H12" s="39">
        <v>92.25</v>
      </c>
      <c r="I12" s="36" t="s">
        <v>30</v>
      </c>
      <c r="J12" s="36" t="s">
        <v>280</v>
      </c>
      <c r="K12" s="46">
        <f aca="true" t="shared" si="3" ref="K12:K17">D12</f>
        <v>1057245</v>
      </c>
      <c r="L12">
        <f t="shared" si="2"/>
        <v>9110.254200775527</v>
      </c>
    </row>
    <row r="13" spans="1:12" ht="16.5">
      <c r="A13" s="43" t="str">
        <f t="shared" si="0"/>
        <v>17幢404</v>
      </c>
      <c r="B13" s="36" t="s">
        <v>277</v>
      </c>
      <c r="C13" s="36" t="s">
        <v>44</v>
      </c>
      <c r="D13" s="41">
        <v>1043730</v>
      </c>
      <c r="E13" s="41">
        <v>8994</v>
      </c>
      <c r="F13" s="41">
        <v>11315</v>
      </c>
      <c r="G13" s="39">
        <v>116.05</v>
      </c>
      <c r="H13" s="39">
        <v>92.25</v>
      </c>
      <c r="I13" s="36" t="s">
        <v>30</v>
      </c>
      <c r="J13" s="36" t="s">
        <v>280</v>
      </c>
      <c r="K13" s="46">
        <f t="shared" si="3"/>
        <v>1043730</v>
      </c>
      <c r="L13">
        <f t="shared" si="2"/>
        <v>8993.795777682033</v>
      </c>
    </row>
    <row r="14" spans="1:12" ht="16.5">
      <c r="A14" s="43" t="str">
        <f t="shared" si="0"/>
        <v>17幢501</v>
      </c>
      <c r="B14" s="36" t="s">
        <v>277</v>
      </c>
      <c r="C14" s="36" t="s">
        <v>47</v>
      </c>
      <c r="D14" s="41">
        <v>771573</v>
      </c>
      <c r="E14" s="41">
        <v>8754</v>
      </c>
      <c r="F14" s="41">
        <v>11014</v>
      </c>
      <c r="G14" s="39">
        <v>88.14</v>
      </c>
      <c r="H14" s="39">
        <v>70.06</v>
      </c>
      <c r="I14" s="36" t="s">
        <v>22</v>
      </c>
      <c r="J14" s="36" t="s">
        <v>279</v>
      </c>
      <c r="K14" s="46">
        <f>VLOOKUP(A14,'已认购'!A:K,11,0)</f>
        <v>756142</v>
      </c>
      <c r="L14">
        <f t="shared" si="2"/>
        <v>8578.87451781257</v>
      </c>
    </row>
    <row r="15" spans="1:12" ht="16.5">
      <c r="A15" s="43" t="str">
        <f t="shared" si="0"/>
        <v>17幢502</v>
      </c>
      <c r="B15" s="36" t="s">
        <v>277</v>
      </c>
      <c r="C15" s="36" t="s">
        <v>49</v>
      </c>
      <c r="D15" s="41">
        <v>762776</v>
      </c>
      <c r="E15" s="41">
        <v>8655</v>
      </c>
      <c r="F15" s="41">
        <v>10888</v>
      </c>
      <c r="G15" s="39">
        <v>88.14</v>
      </c>
      <c r="H15" s="39">
        <v>70.06</v>
      </c>
      <c r="I15" s="36" t="s">
        <v>22</v>
      </c>
      <c r="J15" s="36" t="s">
        <v>279</v>
      </c>
      <c r="K15" s="46">
        <f>VLOOKUP(A15,'已认购'!A:K,11,0)</f>
        <v>747520</v>
      </c>
      <c r="L15">
        <f t="shared" si="2"/>
        <v>8481.052870433401</v>
      </c>
    </row>
    <row r="16" spans="1:12" ht="16.5">
      <c r="A16" s="43" t="str">
        <f t="shared" si="0"/>
        <v>17幢503</v>
      </c>
      <c r="B16" s="36" t="s">
        <v>277</v>
      </c>
      <c r="C16" s="36" t="s">
        <v>50</v>
      </c>
      <c r="D16" s="41">
        <v>1061261</v>
      </c>
      <c r="E16" s="41">
        <v>9145</v>
      </c>
      <c r="F16" s="41">
        <v>11505</v>
      </c>
      <c r="G16" s="39">
        <v>116.05</v>
      </c>
      <c r="H16" s="39">
        <v>92.25</v>
      </c>
      <c r="I16" s="36" t="s">
        <v>30</v>
      </c>
      <c r="J16" s="36" t="s">
        <v>280</v>
      </c>
      <c r="K16" s="46">
        <f t="shared" si="3"/>
        <v>1061261</v>
      </c>
      <c r="L16">
        <f t="shared" si="2"/>
        <v>9144.859974149074</v>
      </c>
    </row>
    <row r="17" spans="1:12" ht="16.5">
      <c r="A17" s="43" t="str">
        <f t="shared" si="0"/>
        <v>17幢504</v>
      </c>
      <c r="B17" s="36" t="s">
        <v>277</v>
      </c>
      <c r="C17" s="36" t="s">
        <v>51</v>
      </c>
      <c r="D17" s="41">
        <v>1047748</v>
      </c>
      <c r="E17" s="41">
        <v>9029</v>
      </c>
      <c r="F17" s="41">
        <v>11358</v>
      </c>
      <c r="G17" s="39">
        <v>116.05</v>
      </c>
      <c r="H17" s="39">
        <v>92.25</v>
      </c>
      <c r="I17" s="36" t="s">
        <v>30</v>
      </c>
      <c r="J17" s="36" t="s">
        <v>280</v>
      </c>
      <c r="K17" s="46">
        <f t="shared" si="3"/>
        <v>1047748</v>
      </c>
      <c r="L17">
        <f t="shared" si="2"/>
        <v>9028.418785006463</v>
      </c>
    </row>
    <row r="18" spans="1:12" ht="16.5">
      <c r="A18" s="43" t="str">
        <f t="shared" si="0"/>
        <v>17幢601</v>
      </c>
      <c r="B18" s="36" t="s">
        <v>277</v>
      </c>
      <c r="C18" s="36" t="s">
        <v>54</v>
      </c>
      <c r="D18" s="41">
        <v>774623</v>
      </c>
      <c r="E18" s="41">
        <v>8789</v>
      </c>
      <c r="F18" s="41">
        <v>11057</v>
      </c>
      <c r="G18" s="39">
        <v>88.14</v>
      </c>
      <c r="H18" s="39">
        <v>70.06</v>
      </c>
      <c r="I18" s="36" t="s">
        <v>22</v>
      </c>
      <c r="J18" s="36" t="s">
        <v>279</v>
      </c>
      <c r="K18" s="46">
        <f>VLOOKUP(A18,'已认购'!A:K,11,0)</f>
        <v>743948</v>
      </c>
      <c r="L18">
        <f t="shared" si="2"/>
        <v>8440.526435216701</v>
      </c>
    </row>
    <row r="19" spans="1:12" ht="16.5">
      <c r="A19" s="43" t="str">
        <f t="shared" si="0"/>
        <v>17幢602</v>
      </c>
      <c r="B19" s="36" t="s">
        <v>277</v>
      </c>
      <c r="C19" s="36" t="s">
        <v>56</v>
      </c>
      <c r="D19" s="41">
        <v>765826</v>
      </c>
      <c r="E19" s="41">
        <v>8689</v>
      </c>
      <c r="F19" s="41">
        <v>10932</v>
      </c>
      <c r="G19" s="39">
        <v>88.14</v>
      </c>
      <c r="H19" s="39">
        <v>70.06</v>
      </c>
      <c r="I19" s="36" t="s">
        <v>22</v>
      </c>
      <c r="J19" s="36" t="s">
        <v>279</v>
      </c>
      <c r="K19" s="46">
        <f>VLOOKUP(A19,'已认购'!A:K,11,0)</f>
        <v>765826</v>
      </c>
      <c r="L19">
        <f t="shared" si="2"/>
        <v>8688.74517812571</v>
      </c>
    </row>
    <row r="20" spans="1:12" ht="16.5">
      <c r="A20" s="43" t="str">
        <f t="shared" si="0"/>
        <v>17幢603</v>
      </c>
      <c r="B20" s="36" t="s">
        <v>277</v>
      </c>
      <c r="C20" s="36" t="s">
        <v>57</v>
      </c>
      <c r="D20" s="41">
        <v>1065278</v>
      </c>
      <c r="E20" s="41">
        <v>9180</v>
      </c>
      <c r="F20" s="41">
        <v>11548</v>
      </c>
      <c r="G20" s="39">
        <v>116.05</v>
      </c>
      <c r="H20" s="39">
        <v>92.25</v>
      </c>
      <c r="I20" s="36" t="s">
        <v>30</v>
      </c>
      <c r="J20" s="36" t="s">
        <v>280</v>
      </c>
      <c r="K20" s="46">
        <f aca="true" t="shared" si="4" ref="K20:K25">D20</f>
        <v>1065278</v>
      </c>
      <c r="L20">
        <f t="shared" si="2"/>
        <v>9179.47436449806</v>
      </c>
    </row>
    <row r="21" spans="1:12" ht="16.5">
      <c r="A21" s="43" t="str">
        <f t="shared" si="0"/>
        <v>17幢604</v>
      </c>
      <c r="B21" s="36" t="s">
        <v>277</v>
      </c>
      <c r="C21" s="36" t="s">
        <v>58</v>
      </c>
      <c r="D21" s="41">
        <v>1051764</v>
      </c>
      <c r="E21" s="41">
        <v>9064</v>
      </c>
      <c r="F21" s="41">
        <v>11402</v>
      </c>
      <c r="G21" s="39">
        <v>116.05</v>
      </c>
      <c r="H21" s="39">
        <v>92.25</v>
      </c>
      <c r="I21" s="36" t="s">
        <v>30</v>
      </c>
      <c r="J21" s="36" t="s">
        <v>280</v>
      </c>
      <c r="K21" s="46">
        <f t="shared" si="4"/>
        <v>1051764</v>
      </c>
      <c r="L21">
        <f t="shared" si="2"/>
        <v>9063.02455838001</v>
      </c>
    </row>
    <row r="22" spans="1:12" ht="16.5">
      <c r="A22" s="43" t="str">
        <f t="shared" si="0"/>
        <v>17幢701</v>
      </c>
      <c r="B22" s="36" t="s">
        <v>277</v>
      </c>
      <c r="C22" s="36" t="s">
        <v>61</v>
      </c>
      <c r="D22" s="41">
        <v>777674</v>
      </c>
      <c r="E22" s="41">
        <v>8824</v>
      </c>
      <c r="F22" s="41">
        <v>11101</v>
      </c>
      <c r="G22" s="39">
        <v>88.14</v>
      </c>
      <c r="H22" s="39">
        <v>70.06</v>
      </c>
      <c r="I22" s="36" t="s">
        <v>22</v>
      </c>
      <c r="J22" s="36" t="s">
        <v>279</v>
      </c>
      <c r="K22" s="46">
        <f>VLOOKUP(A22,'已认购'!A:K,11,0)</f>
        <v>746878</v>
      </c>
      <c r="L22">
        <f t="shared" si="2"/>
        <v>8473.7690038575</v>
      </c>
    </row>
    <row r="23" spans="1:12" ht="16.5">
      <c r="A23" s="43" t="str">
        <f t="shared" si="0"/>
        <v>17幢702</v>
      </c>
      <c r="B23" s="36" t="s">
        <v>277</v>
      </c>
      <c r="C23" s="36" t="s">
        <v>63</v>
      </c>
      <c r="D23" s="41">
        <v>768877</v>
      </c>
      <c r="E23" s="41">
        <v>8724</v>
      </c>
      <c r="F23" s="41">
        <v>10975</v>
      </c>
      <c r="G23" s="39">
        <v>88.14</v>
      </c>
      <c r="H23" s="39">
        <v>70.06</v>
      </c>
      <c r="I23" s="36" t="s">
        <v>22</v>
      </c>
      <c r="J23" s="36" t="s">
        <v>279</v>
      </c>
      <c r="K23" s="46">
        <f>VLOOKUP(A23,'已认购'!A:K,11,0)</f>
        <v>738429</v>
      </c>
      <c r="L23">
        <f t="shared" si="2"/>
        <v>8377.91014295439</v>
      </c>
    </row>
    <row r="24" spans="1:12" ht="16.5">
      <c r="A24" s="43" t="str">
        <f t="shared" si="0"/>
        <v>17幢703</v>
      </c>
      <c r="B24" s="36" t="s">
        <v>277</v>
      </c>
      <c r="C24" s="36" t="s">
        <v>64</v>
      </c>
      <c r="D24" s="41">
        <v>1069293</v>
      </c>
      <c r="E24" s="41">
        <v>9215</v>
      </c>
      <c r="F24" s="41">
        <v>11592</v>
      </c>
      <c r="G24" s="39">
        <v>116.05</v>
      </c>
      <c r="H24" s="39">
        <v>92.25</v>
      </c>
      <c r="I24" s="36" t="s">
        <v>30</v>
      </c>
      <c r="J24" s="36" t="s">
        <v>280</v>
      </c>
      <c r="K24" s="46">
        <f t="shared" si="4"/>
        <v>1069293</v>
      </c>
      <c r="L24">
        <f t="shared" si="2"/>
        <v>9214.071520896166</v>
      </c>
    </row>
    <row r="25" spans="1:12" ht="16.5">
      <c r="A25" s="43" t="str">
        <f t="shared" si="0"/>
        <v>17幢704</v>
      </c>
      <c r="B25" s="36" t="s">
        <v>277</v>
      </c>
      <c r="C25" s="36" t="s">
        <v>65</v>
      </c>
      <c r="D25" s="41">
        <v>1055781</v>
      </c>
      <c r="E25" s="41">
        <v>9098</v>
      </c>
      <c r="F25" s="41">
        <v>11445</v>
      </c>
      <c r="G25" s="39">
        <v>116.05</v>
      </c>
      <c r="H25" s="39">
        <v>92.25</v>
      </c>
      <c r="I25" s="36" t="s">
        <v>30</v>
      </c>
      <c r="J25" s="36" t="s">
        <v>280</v>
      </c>
      <c r="K25" s="46">
        <f t="shared" si="4"/>
        <v>1055781</v>
      </c>
      <c r="L25">
        <f t="shared" si="2"/>
        <v>9097.638948728996</v>
      </c>
    </row>
    <row r="26" spans="1:12" ht="16.5">
      <c r="A26" s="43" t="str">
        <f t="shared" si="0"/>
        <v>17幢801</v>
      </c>
      <c r="B26" s="36" t="s">
        <v>277</v>
      </c>
      <c r="C26" s="36" t="s">
        <v>68</v>
      </c>
      <c r="D26" s="41">
        <v>780724</v>
      </c>
      <c r="E26" s="41">
        <v>8858</v>
      </c>
      <c r="F26" s="41">
        <v>11144</v>
      </c>
      <c r="G26" s="39">
        <v>88.14</v>
      </c>
      <c r="H26" s="39">
        <v>70.06</v>
      </c>
      <c r="I26" s="36" t="s">
        <v>22</v>
      </c>
      <c r="J26" s="36" t="s">
        <v>279</v>
      </c>
      <c r="K26" s="46">
        <f>VLOOKUP(A26,'已认购'!A:K,11,0)</f>
        <v>749807</v>
      </c>
      <c r="L26">
        <f t="shared" si="2"/>
        <v>8507.000226911732</v>
      </c>
    </row>
    <row r="27" spans="1:12" ht="16.5">
      <c r="A27" s="43" t="str">
        <f t="shared" si="0"/>
        <v>17幢802</v>
      </c>
      <c r="B27" s="36" t="s">
        <v>277</v>
      </c>
      <c r="C27" s="36" t="s">
        <v>70</v>
      </c>
      <c r="D27" s="41">
        <v>771929</v>
      </c>
      <c r="E27" s="41">
        <v>8758</v>
      </c>
      <c r="F27" s="41">
        <v>11019</v>
      </c>
      <c r="G27" s="39">
        <v>88.14</v>
      </c>
      <c r="H27" s="39">
        <v>70.06</v>
      </c>
      <c r="I27" s="36" t="s">
        <v>22</v>
      </c>
      <c r="J27" s="36" t="s">
        <v>279</v>
      </c>
      <c r="K27" s="46">
        <f>VLOOKUP(A27,'已认购'!A:K,11,0)</f>
        <v>756490</v>
      </c>
      <c r="L27">
        <f t="shared" si="2"/>
        <v>8582.822781937826</v>
      </c>
    </row>
    <row r="28" spans="1:12" ht="16.5">
      <c r="A28" s="43" t="str">
        <f t="shared" si="0"/>
        <v>17幢803</v>
      </c>
      <c r="B28" s="36" t="s">
        <v>277</v>
      </c>
      <c r="C28" s="36" t="s">
        <v>71</v>
      </c>
      <c r="D28" s="41">
        <v>1073311</v>
      </c>
      <c r="E28" s="41">
        <v>9249</v>
      </c>
      <c r="F28" s="41">
        <v>11635</v>
      </c>
      <c r="G28" s="39">
        <v>116.05</v>
      </c>
      <c r="H28" s="39">
        <v>92.25</v>
      </c>
      <c r="I28" s="36" t="s">
        <v>30</v>
      </c>
      <c r="J28" s="36" t="s">
        <v>279</v>
      </c>
      <c r="K28" s="46">
        <f>VLOOKUP(A28,'已认购'!A:K,11,0)</f>
        <v>1073311</v>
      </c>
      <c r="L28">
        <f t="shared" si="2"/>
        <v>9248.694528220594</v>
      </c>
    </row>
    <row r="29" spans="1:12" ht="16.5">
      <c r="A29" s="43" t="str">
        <f t="shared" si="0"/>
        <v>17幢804</v>
      </c>
      <c r="B29" s="36" t="s">
        <v>277</v>
      </c>
      <c r="C29" s="36" t="s">
        <v>72</v>
      </c>
      <c r="D29" s="41">
        <v>1059797</v>
      </c>
      <c r="E29" s="41">
        <v>9133</v>
      </c>
      <c r="F29" s="41">
        <v>11489</v>
      </c>
      <c r="G29" s="39">
        <v>116.05</v>
      </c>
      <c r="H29" s="39">
        <v>92.25</v>
      </c>
      <c r="I29" s="36" t="s">
        <v>30</v>
      </c>
      <c r="J29" s="36" t="s">
        <v>280</v>
      </c>
      <c r="K29" s="46">
        <f>D29</f>
        <v>1059797</v>
      </c>
      <c r="L29">
        <f t="shared" si="2"/>
        <v>9132.244722102541</v>
      </c>
    </row>
    <row r="30" spans="1:12" ht="16.5">
      <c r="A30" s="43" t="str">
        <f t="shared" si="0"/>
        <v>17幢901</v>
      </c>
      <c r="B30" s="36" t="s">
        <v>277</v>
      </c>
      <c r="C30" s="36" t="s">
        <v>75</v>
      </c>
      <c r="D30" s="41">
        <v>783776</v>
      </c>
      <c r="E30" s="41">
        <v>8893</v>
      </c>
      <c r="F30" s="41">
        <v>11188</v>
      </c>
      <c r="G30" s="39">
        <v>88.14</v>
      </c>
      <c r="H30" s="39">
        <v>70.06</v>
      </c>
      <c r="I30" s="36" t="s">
        <v>22</v>
      </c>
      <c r="J30" s="36" t="s">
        <v>279</v>
      </c>
      <c r="K30" s="46">
        <f>VLOOKUP(A30,'已认购'!A:K,11,0)</f>
        <v>752738</v>
      </c>
      <c r="L30">
        <f t="shared" si="2"/>
        <v>8540.254141139098</v>
      </c>
    </row>
    <row r="31" spans="1:12" ht="16.5">
      <c r="A31" s="43" t="str">
        <f t="shared" si="0"/>
        <v>17幢902</v>
      </c>
      <c r="B31" s="36" t="s">
        <v>277</v>
      </c>
      <c r="C31" s="36" t="s">
        <v>77</v>
      </c>
      <c r="D31" s="41">
        <v>774979</v>
      </c>
      <c r="E31" s="41">
        <v>8793</v>
      </c>
      <c r="F31" s="41">
        <v>11062</v>
      </c>
      <c r="G31" s="39">
        <v>88.14</v>
      </c>
      <c r="H31" s="39">
        <v>70.06</v>
      </c>
      <c r="I31" s="36" t="s">
        <v>22</v>
      </c>
      <c r="J31" s="36" t="s">
        <v>279</v>
      </c>
      <c r="K31" s="46">
        <f>VLOOKUP(A31,'已认购'!A:K,11,0)</f>
        <v>744290</v>
      </c>
      <c r="L31">
        <f t="shared" si="2"/>
        <v>8444.406625822556</v>
      </c>
    </row>
    <row r="32" spans="1:12" ht="16.5">
      <c r="A32" s="43" t="str">
        <f t="shared" si="0"/>
        <v>17幢903</v>
      </c>
      <c r="B32" s="36" t="s">
        <v>277</v>
      </c>
      <c r="C32" s="36" t="s">
        <v>78</v>
      </c>
      <c r="D32" s="41">
        <v>1077327</v>
      </c>
      <c r="E32" s="41">
        <v>9284</v>
      </c>
      <c r="F32" s="41">
        <v>11679</v>
      </c>
      <c r="G32" s="39">
        <v>116.05</v>
      </c>
      <c r="H32" s="39">
        <v>92.25</v>
      </c>
      <c r="I32" s="36" t="s">
        <v>30</v>
      </c>
      <c r="J32" s="36" t="s">
        <v>279</v>
      </c>
      <c r="K32" s="46">
        <f>VLOOKUP(A32,'已认购'!A:K,11,0)</f>
        <v>1034665</v>
      </c>
      <c r="L32">
        <f t="shared" si="2"/>
        <v>8915.68289530375</v>
      </c>
    </row>
    <row r="33" spans="1:12" ht="16.5">
      <c r="A33" s="43" t="str">
        <f t="shared" si="0"/>
        <v>17幢904</v>
      </c>
      <c r="B33" s="36" t="s">
        <v>277</v>
      </c>
      <c r="C33" s="36" t="s">
        <v>79</v>
      </c>
      <c r="D33" s="41">
        <v>1063815</v>
      </c>
      <c r="E33" s="41">
        <v>9167</v>
      </c>
      <c r="F33" s="41">
        <v>11532</v>
      </c>
      <c r="G33" s="39">
        <v>116.05</v>
      </c>
      <c r="H33" s="39">
        <v>92.25</v>
      </c>
      <c r="I33" s="36" t="s">
        <v>30</v>
      </c>
      <c r="J33" s="36" t="s">
        <v>279</v>
      </c>
      <c r="K33" s="46">
        <f>VLOOKUP(A33,'已认购'!A:K,11,0)</f>
        <v>1021688</v>
      </c>
      <c r="L33">
        <f t="shared" si="2"/>
        <v>8803.860404997846</v>
      </c>
    </row>
    <row r="34" spans="1:12" ht="16.5">
      <c r="A34" s="43" t="str">
        <f t="shared" si="0"/>
        <v>17幢1001</v>
      </c>
      <c r="B34" s="36" t="s">
        <v>277</v>
      </c>
      <c r="C34" s="36" t="s">
        <v>82</v>
      </c>
      <c r="D34" s="41">
        <v>786827</v>
      </c>
      <c r="E34" s="41">
        <v>8928</v>
      </c>
      <c r="F34" s="41">
        <v>11231</v>
      </c>
      <c r="G34" s="39">
        <v>88.14</v>
      </c>
      <c r="H34" s="39">
        <v>70.06</v>
      </c>
      <c r="I34" s="36" t="s">
        <v>22</v>
      </c>
      <c r="J34" s="36" t="s">
        <v>279</v>
      </c>
      <c r="K34" s="46">
        <f>VLOOKUP(A34,'已认购'!A:K,11,0)</f>
        <v>755669</v>
      </c>
      <c r="L34">
        <f t="shared" si="2"/>
        <v>8573.508055366463</v>
      </c>
    </row>
    <row r="35" spans="1:12" ht="16.5">
      <c r="A35" s="43" t="str">
        <f t="shared" si="0"/>
        <v>17幢1002</v>
      </c>
      <c r="B35" s="36" t="s">
        <v>277</v>
      </c>
      <c r="C35" s="36" t="s">
        <v>84</v>
      </c>
      <c r="D35" s="41">
        <v>778029</v>
      </c>
      <c r="E35" s="41">
        <v>8828</v>
      </c>
      <c r="F35" s="41">
        <v>11106</v>
      </c>
      <c r="G35" s="39">
        <v>88.14</v>
      </c>
      <c r="H35" s="39">
        <v>70.06</v>
      </c>
      <c r="I35" s="36" t="s">
        <v>22</v>
      </c>
      <c r="J35" s="36" t="s">
        <v>279</v>
      </c>
      <c r="K35" s="46">
        <f>VLOOKUP(A35,'已认购'!A:K,11,0)</f>
        <v>747219</v>
      </c>
      <c r="L35">
        <f t="shared" si="2"/>
        <v>8477.637848876788</v>
      </c>
    </row>
    <row r="36" spans="1:12" ht="16.5">
      <c r="A36" s="43" t="str">
        <f t="shared" si="0"/>
        <v>17幢1003</v>
      </c>
      <c r="B36" s="36" t="s">
        <v>277</v>
      </c>
      <c r="C36" s="36" t="s">
        <v>85</v>
      </c>
      <c r="D36" s="41">
        <v>1081345</v>
      </c>
      <c r="E36" s="41">
        <v>9318</v>
      </c>
      <c r="F36" s="41">
        <v>11722</v>
      </c>
      <c r="G36" s="39">
        <v>116.05</v>
      </c>
      <c r="H36" s="39">
        <v>92.25</v>
      </c>
      <c r="I36" s="36" t="s">
        <v>30</v>
      </c>
      <c r="J36" s="36" t="s">
        <v>279</v>
      </c>
      <c r="K36" s="46">
        <f>VLOOKUP(A36,'已认购'!A:K,11,0)</f>
        <v>1038524</v>
      </c>
      <c r="L36">
        <f t="shared" si="2"/>
        <v>8948.93580353296</v>
      </c>
    </row>
    <row r="37" spans="1:12" ht="16.5">
      <c r="A37" s="43" t="str">
        <f t="shared" si="0"/>
        <v>17幢1004</v>
      </c>
      <c r="B37" s="36" t="s">
        <v>277</v>
      </c>
      <c r="C37" s="36" t="s">
        <v>86</v>
      </c>
      <c r="D37" s="41">
        <v>1067831</v>
      </c>
      <c r="E37" s="41">
        <v>9202</v>
      </c>
      <c r="F37" s="41">
        <v>11576</v>
      </c>
      <c r="G37" s="39">
        <v>116.05</v>
      </c>
      <c r="H37" s="39">
        <v>92.25</v>
      </c>
      <c r="I37" s="36" t="s">
        <v>30</v>
      </c>
      <c r="J37" s="36" t="s">
        <v>279</v>
      </c>
      <c r="K37" s="46">
        <f>VLOOKUP(A37,'已认购'!A:K,11,0)</f>
        <v>1025545</v>
      </c>
      <c r="L37">
        <f t="shared" si="2"/>
        <v>8837.096079276174</v>
      </c>
    </row>
    <row r="38" spans="1:12" ht="16.5">
      <c r="A38" s="43" t="str">
        <f t="shared" si="0"/>
        <v>17幢1101</v>
      </c>
      <c r="B38" s="36" t="s">
        <v>277</v>
      </c>
      <c r="C38" s="36" t="s">
        <v>89</v>
      </c>
      <c r="D38" s="41">
        <v>789878</v>
      </c>
      <c r="E38" s="41">
        <v>8962</v>
      </c>
      <c r="F38" s="41">
        <v>11275</v>
      </c>
      <c r="G38" s="39">
        <v>88.14</v>
      </c>
      <c r="H38" s="39">
        <v>70.06</v>
      </c>
      <c r="I38" s="36" t="s">
        <v>22</v>
      </c>
      <c r="J38" s="36" t="s">
        <v>279</v>
      </c>
      <c r="K38" s="46">
        <f>VLOOKUP(A38,'已认购'!A:K,11,0)</f>
        <v>758599</v>
      </c>
      <c r="L38">
        <f t="shared" si="2"/>
        <v>8606.750624007262</v>
      </c>
    </row>
    <row r="39" spans="1:12" ht="16.5">
      <c r="A39" s="43" t="str">
        <f t="shared" si="0"/>
        <v>17幢1102</v>
      </c>
      <c r="B39" s="36" t="s">
        <v>277</v>
      </c>
      <c r="C39" s="36" t="s">
        <v>91</v>
      </c>
      <c r="D39" s="41">
        <v>781080</v>
      </c>
      <c r="E39" s="41">
        <v>8862</v>
      </c>
      <c r="F39" s="41">
        <v>11149</v>
      </c>
      <c r="G39" s="39">
        <v>88.14</v>
      </c>
      <c r="H39" s="39">
        <v>70.06</v>
      </c>
      <c r="I39" s="36" t="s">
        <v>22</v>
      </c>
      <c r="J39" s="36" t="s">
        <v>279</v>
      </c>
      <c r="K39" s="46">
        <f>VLOOKUP(A39,'已认购'!A:K,11,0)</f>
        <v>750149</v>
      </c>
      <c r="L39">
        <f t="shared" si="2"/>
        <v>8510.880417517586</v>
      </c>
    </row>
    <row r="40" spans="1:12" ht="16.5">
      <c r="A40" s="43" t="str">
        <f t="shared" si="0"/>
        <v>17幢1103</v>
      </c>
      <c r="B40" s="36" t="s">
        <v>277</v>
      </c>
      <c r="C40" s="36" t="s">
        <v>92</v>
      </c>
      <c r="D40" s="41">
        <v>1085361</v>
      </c>
      <c r="E40" s="41">
        <v>9353</v>
      </c>
      <c r="F40" s="41">
        <v>11766</v>
      </c>
      <c r="G40" s="39">
        <v>116.05</v>
      </c>
      <c r="H40" s="39">
        <v>92.25</v>
      </c>
      <c r="I40" s="36" t="s">
        <v>30</v>
      </c>
      <c r="J40" s="36" t="s">
        <v>279</v>
      </c>
      <c r="K40" s="46">
        <f>VLOOKUP(A40,'已认购'!A:K,11,0)</f>
        <v>1042381</v>
      </c>
      <c r="L40">
        <f t="shared" si="2"/>
        <v>8982.17147781129</v>
      </c>
    </row>
    <row r="41" spans="1:12" ht="16.5">
      <c r="A41" s="43" t="str">
        <f t="shared" si="0"/>
        <v>17幢1104</v>
      </c>
      <c r="B41" s="36" t="s">
        <v>277</v>
      </c>
      <c r="C41" s="36" t="s">
        <v>93</v>
      </c>
      <c r="D41" s="41">
        <v>1071848</v>
      </c>
      <c r="E41" s="41">
        <v>9237</v>
      </c>
      <c r="F41" s="41">
        <v>11619</v>
      </c>
      <c r="G41" s="39">
        <v>116.05</v>
      </c>
      <c r="H41" s="39">
        <v>92.25</v>
      </c>
      <c r="I41" s="36" t="s">
        <v>30</v>
      </c>
      <c r="J41" s="36" t="s">
        <v>279</v>
      </c>
      <c r="K41" s="46">
        <f>VLOOKUP(A41,'已认购'!A:K,11,0)</f>
        <v>1029403</v>
      </c>
      <c r="L41">
        <f t="shared" si="2"/>
        <v>8870.340370529944</v>
      </c>
    </row>
    <row r="42" spans="1:12" ht="16.5">
      <c r="A42" s="43" t="str">
        <f t="shared" si="0"/>
        <v>17幢1201</v>
      </c>
      <c r="B42" s="36" t="s">
        <v>277</v>
      </c>
      <c r="C42" s="36" t="s">
        <v>96</v>
      </c>
      <c r="D42" s="41">
        <v>792928</v>
      </c>
      <c r="E42" s="41">
        <v>8997</v>
      </c>
      <c r="F42" s="41">
        <v>11318</v>
      </c>
      <c r="G42" s="39">
        <v>88.14</v>
      </c>
      <c r="H42" s="39">
        <v>70.06</v>
      </c>
      <c r="I42" s="36" t="s">
        <v>22</v>
      </c>
      <c r="J42" s="36" t="s">
        <v>279</v>
      </c>
      <c r="K42" s="46">
        <f>VLOOKUP(A42,'已认购'!A:K,11,0)</f>
        <v>761528</v>
      </c>
      <c r="L42">
        <f t="shared" si="2"/>
        <v>8639.981847061494</v>
      </c>
    </row>
    <row r="43" spans="1:12" ht="16.5">
      <c r="A43" s="43" t="str">
        <f t="shared" si="0"/>
        <v>17幢1202</v>
      </c>
      <c r="B43" s="36" t="s">
        <v>277</v>
      </c>
      <c r="C43" s="36" t="s">
        <v>98</v>
      </c>
      <c r="D43" s="41">
        <v>784130</v>
      </c>
      <c r="E43" s="41">
        <v>8897</v>
      </c>
      <c r="F43" s="41">
        <v>11193</v>
      </c>
      <c r="G43" s="39">
        <v>88.14</v>
      </c>
      <c r="H43" s="39">
        <v>70.06</v>
      </c>
      <c r="I43" s="36" t="s">
        <v>22</v>
      </c>
      <c r="J43" s="36" t="s">
        <v>279</v>
      </c>
      <c r="K43" s="46">
        <f>VLOOKUP(A43,'已认购'!A:K,11,0)</f>
        <v>753078</v>
      </c>
      <c r="L43">
        <f t="shared" si="2"/>
        <v>8544.111640571817</v>
      </c>
    </row>
    <row r="44" spans="1:12" ht="16.5">
      <c r="A44" s="43" t="str">
        <f t="shared" si="0"/>
        <v>17幢1203</v>
      </c>
      <c r="B44" s="36" t="s">
        <v>277</v>
      </c>
      <c r="C44" s="36" t="s">
        <v>99</v>
      </c>
      <c r="D44" s="41">
        <v>1089379</v>
      </c>
      <c r="E44" s="41">
        <v>9388</v>
      </c>
      <c r="F44" s="41">
        <v>11809</v>
      </c>
      <c r="G44" s="39">
        <v>116.05</v>
      </c>
      <c r="H44" s="39">
        <v>92.25</v>
      </c>
      <c r="I44" s="36" t="s">
        <v>30</v>
      </c>
      <c r="J44" s="36" t="s">
        <v>279</v>
      </c>
      <c r="K44" s="46">
        <f>VLOOKUP(A44,'已认购'!A:K,11,0)</f>
        <v>1046240</v>
      </c>
      <c r="L44">
        <f t="shared" si="2"/>
        <v>9015.4243860405</v>
      </c>
    </row>
    <row r="45" spans="1:12" ht="16.5">
      <c r="A45" s="43" t="str">
        <f t="shared" si="0"/>
        <v>17幢1204</v>
      </c>
      <c r="B45" s="36" t="s">
        <v>277</v>
      </c>
      <c r="C45" s="36" t="s">
        <v>100</v>
      </c>
      <c r="D45" s="41">
        <v>1075864</v>
      </c>
      <c r="E45" s="41">
        <v>9271</v>
      </c>
      <c r="F45" s="41">
        <v>11663</v>
      </c>
      <c r="G45" s="39">
        <v>116.05</v>
      </c>
      <c r="H45" s="39">
        <v>92.25</v>
      </c>
      <c r="I45" s="36" t="s">
        <v>30</v>
      </c>
      <c r="J45" s="36" t="s">
        <v>279</v>
      </c>
      <c r="K45" s="46">
        <f>VLOOKUP(A45,'已认购'!A:K,11,0)</f>
        <v>1033260</v>
      </c>
      <c r="L45">
        <f t="shared" si="2"/>
        <v>8903.576044808273</v>
      </c>
    </row>
    <row r="46" spans="1:12" ht="16.5">
      <c r="A46" s="43" t="str">
        <f t="shared" si="0"/>
        <v>17幢1301</v>
      </c>
      <c r="B46" s="36" t="s">
        <v>277</v>
      </c>
      <c r="C46" s="36" t="s">
        <v>103</v>
      </c>
      <c r="D46" s="41">
        <v>795979</v>
      </c>
      <c r="E46" s="41">
        <v>9031</v>
      </c>
      <c r="F46" s="41">
        <v>11362</v>
      </c>
      <c r="G46" s="39">
        <v>88.14</v>
      </c>
      <c r="H46" s="39">
        <v>70.06</v>
      </c>
      <c r="I46" s="36" t="s">
        <v>22</v>
      </c>
      <c r="J46" s="36" t="s">
        <v>279</v>
      </c>
      <c r="K46" s="46">
        <f>VLOOKUP(A46,'已认购'!A:K,11,0)</f>
        <v>764458</v>
      </c>
      <c r="L46">
        <f t="shared" si="2"/>
        <v>8673.224415702292</v>
      </c>
    </row>
    <row r="47" spans="1:12" ht="16.5">
      <c r="A47" s="43" t="str">
        <f t="shared" si="0"/>
        <v>17幢1302</v>
      </c>
      <c r="B47" s="36" t="s">
        <v>277</v>
      </c>
      <c r="C47" s="36" t="s">
        <v>105</v>
      </c>
      <c r="D47" s="41">
        <v>787182</v>
      </c>
      <c r="E47" s="41">
        <v>8932</v>
      </c>
      <c r="F47" s="41">
        <v>11236</v>
      </c>
      <c r="G47" s="39">
        <v>88.14</v>
      </c>
      <c r="H47" s="39">
        <v>70.06</v>
      </c>
      <c r="I47" s="36" t="s">
        <v>22</v>
      </c>
      <c r="J47" s="36" t="s">
        <v>279</v>
      </c>
      <c r="K47" s="46">
        <f>VLOOKUP(A47,'已认购'!A:K,11,0)</f>
        <v>756010</v>
      </c>
      <c r="L47">
        <f t="shared" si="2"/>
        <v>8577.37690038575</v>
      </c>
    </row>
    <row r="48" spans="1:12" ht="16.5">
      <c r="A48" s="43" t="str">
        <f t="shared" si="0"/>
        <v>17幢1303</v>
      </c>
      <c r="B48" s="36" t="s">
        <v>277</v>
      </c>
      <c r="C48" s="36" t="s">
        <v>106</v>
      </c>
      <c r="D48" s="41">
        <v>1093395</v>
      </c>
      <c r="E48" s="41">
        <v>9422</v>
      </c>
      <c r="F48" s="41">
        <v>11853</v>
      </c>
      <c r="G48" s="39">
        <v>116.05</v>
      </c>
      <c r="H48" s="39">
        <v>92.25</v>
      </c>
      <c r="I48" s="36" t="s">
        <v>30</v>
      </c>
      <c r="J48" s="36" t="s">
        <v>279</v>
      </c>
      <c r="K48" s="46">
        <f>VLOOKUP(A48,'已认购'!A:K,11,0)</f>
        <v>1050097</v>
      </c>
      <c r="L48">
        <f t="shared" si="2"/>
        <v>9048.660060318829</v>
      </c>
    </row>
    <row r="49" spans="1:12" ht="16.5">
      <c r="A49" s="43" t="str">
        <f t="shared" si="0"/>
        <v>17幢1304</v>
      </c>
      <c r="B49" s="36" t="s">
        <v>277</v>
      </c>
      <c r="C49" s="36" t="s">
        <v>107</v>
      </c>
      <c r="D49" s="41">
        <v>1079882</v>
      </c>
      <c r="E49" s="41">
        <v>9306</v>
      </c>
      <c r="F49" s="41">
        <v>11707</v>
      </c>
      <c r="G49" s="39">
        <v>116.05</v>
      </c>
      <c r="H49" s="39">
        <v>92.25</v>
      </c>
      <c r="I49" s="36" t="s">
        <v>30</v>
      </c>
      <c r="J49" s="36" t="s">
        <v>279</v>
      </c>
      <c r="K49" s="46">
        <f>VLOOKUP(A49,'已认购'!A:K,11,0)</f>
        <v>1037119</v>
      </c>
      <c r="L49">
        <f t="shared" si="2"/>
        <v>8936.828953037484</v>
      </c>
    </row>
    <row r="50" spans="1:12" ht="16.5">
      <c r="A50" s="43" t="str">
        <f t="shared" si="0"/>
        <v>17幢1401</v>
      </c>
      <c r="B50" s="36" t="s">
        <v>277</v>
      </c>
      <c r="C50" s="36" t="s">
        <v>110</v>
      </c>
      <c r="D50" s="41">
        <v>799029</v>
      </c>
      <c r="E50" s="41">
        <v>9066</v>
      </c>
      <c r="F50" s="41">
        <v>11405</v>
      </c>
      <c r="G50" s="39">
        <v>88.14</v>
      </c>
      <c r="H50" s="39">
        <v>70.06</v>
      </c>
      <c r="I50" s="36" t="s">
        <v>22</v>
      </c>
      <c r="J50" s="36" t="s">
        <v>279</v>
      </c>
      <c r="K50" s="46">
        <f>VLOOKUP(A50,'已认购'!A:K,11,0)</f>
        <v>783048</v>
      </c>
      <c r="L50">
        <f t="shared" si="2"/>
        <v>8884.138869979577</v>
      </c>
    </row>
    <row r="51" spans="1:12" ht="16.5">
      <c r="A51" s="43" t="str">
        <f t="shared" si="0"/>
        <v>17幢1402</v>
      </c>
      <c r="B51" s="36" t="s">
        <v>277</v>
      </c>
      <c r="C51" s="36" t="s">
        <v>112</v>
      </c>
      <c r="D51" s="41">
        <v>790232</v>
      </c>
      <c r="E51" s="41">
        <v>8966</v>
      </c>
      <c r="F51" s="41">
        <v>11280</v>
      </c>
      <c r="G51" s="39">
        <v>88.14</v>
      </c>
      <c r="H51" s="39">
        <v>70.06</v>
      </c>
      <c r="I51" s="36" t="s">
        <v>22</v>
      </c>
      <c r="J51" s="36" t="s">
        <v>279</v>
      </c>
      <c r="K51" s="46">
        <f>VLOOKUP(A51,'已认购'!A:K,11,0)</f>
        <v>758939</v>
      </c>
      <c r="L51">
        <f t="shared" si="2"/>
        <v>8610.608123439983</v>
      </c>
    </row>
    <row r="52" spans="1:12" ht="16.5">
      <c r="A52" s="43" t="str">
        <f t="shared" si="0"/>
        <v>17幢1403</v>
      </c>
      <c r="B52" s="36" t="s">
        <v>277</v>
      </c>
      <c r="C52" s="36" t="s">
        <v>113</v>
      </c>
      <c r="D52" s="41">
        <v>1097413</v>
      </c>
      <c r="E52" s="41">
        <v>9457</v>
      </c>
      <c r="F52" s="41">
        <v>11897</v>
      </c>
      <c r="G52" s="39">
        <v>116.05</v>
      </c>
      <c r="H52" s="39">
        <v>92.25</v>
      </c>
      <c r="I52" s="36" t="s">
        <v>30</v>
      </c>
      <c r="J52" s="36" t="s">
        <v>280</v>
      </c>
      <c r="K52" s="46">
        <f>D52</f>
        <v>1097413</v>
      </c>
      <c r="L52">
        <f t="shared" si="2"/>
        <v>9456.38087031452</v>
      </c>
    </row>
    <row r="53" spans="1:12" ht="16.5">
      <c r="A53" s="43" t="str">
        <f t="shared" si="0"/>
        <v>17幢1404</v>
      </c>
      <c r="B53" s="36" t="s">
        <v>277</v>
      </c>
      <c r="C53" s="36" t="s">
        <v>114</v>
      </c>
      <c r="D53" s="41">
        <v>1083898</v>
      </c>
      <c r="E53" s="41">
        <v>9340</v>
      </c>
      <c r="F53" s="41">
        <v>11750</v>
      </c>
      <c r="G53" s="39">
        <v>116.05</v>
      </c>
      <c r="H53" s="39">
        <v>92.25</v>
      </c>
      <c r="I53" s="36" t="s">
        <v>30</v>
      </c>
      <c r="J53" s="36" t="s">
        <v>280</v>
      </c>
      <c r="K53" s="46">
        <f>D53</f>
        <v>1083898</v>
      </c>
      <c r="L53">
        <f t="shared" si="2"/>
        <v>9339.922447221026</v>
      </c>
    </row>
    <row r="54" spans="1:12" ht="16.5">
      <c r="A54" s="43" t="str">
        <f t="shared" si="0"/>
        <v>17幢1501</v>
      </c>
      <c r="B54" s="36" t="s">
        <v>277</v>
      </c>
      <c r="C54" s="36" t="s">
        <v>117</v>
      </c>
      <c r="D54" s="41">
        <v>802081</v>
      </c>
      <c r="E54" s="41">
        <v>9101</v>
      </c>
      <c r="F54" s="41">
        <v>11449</v>
      </c>
      <c r="G54" s="39">
        <v>88.14</v>
      </c>
      <c r="H54" s="39">
        <v>70.06</v>
      </c>
      <c r="I54" s="36" t="s">
        <v>22</v>
      </c>
      <c r="J54" s="36" t="s">
        <v>279</v>
      </c>
      <c r="K54" s="46">
        <f>VLOOKUP(A54,'已认购'!A:K,11,0)</f>
        <v>770319</v>
      </c>
      <c r="L54">
        <f t="shared" si="2"/>
        <v>8739.720898570456</v>
      </c>
    </row>
    <row r="55" spans="1:12" ht="16.5">
      <c r="A55" s="43" t="str">
        <f t="shared" si="0"/>
        <v>17幢1502</v>
      </c>
      <c r="B55" s="36" t="s">
        <v>277</v>
      </c>
      <c r="C55" s="36" t="s">
        <v>119</v>
      </c>
      <c r="D55" s="41">
        <v>793284</v>
      </c>
      <c r="E55" s="41">
        <v>9001</v>
      </c>
      <c r="F55" s="41">
        <v>11323</v>
      </c>
      <c r="G55" s="39">
        <v>88.14</v>
      </c>
      <c r="H55" s="39">
        <v>70.06</v>
      </c>
      <c r="I55" s="36" t="s">
        <v>22</v>
      </c>
      <c r="J55" s="36" t="s">
        <v>279</v>
      </c>
      <c r="K55" s="46">
        <f>VLOOKUP(A55,'已认购'!A:K,11,0)</f>
        <v>761870</v>
      </c>
      <c r="L55">
        <f t="shared" si="2"/>
        <v>8643.862037667348</v>
      </c>
    </row>
    <row r="56" spans="1:12" ht="16.5">
      <c r="A56" s="43" t="str">
        <f t="shared" si="0"/>
        <v>17幢1503</v>
      </c>
      <c r="B56" s="36" t="s">
        <v>277</v>
      </c>
      <c r="C56" s="36" t="s">
        <v>120</v>
      </c>
      <c r="D56" s="41">
        <v>1101429</v>
      </c>
      <c r="E56" s="41">
        <v>9491</v>
      </c>
      <c r="F56" s="41">
        <v>11940</v>
      </c>
      <c r="G56" s="39">
        <v>116.05</v>
      </c>
      <c r="H56" s="39">
        <v>92.25</v>
      </c>
      <c r="I56" s="36" t="s">
        <v>30</v>
      </c>
      <c r="J56" s="36" t="s">
        <v>279</v>
      </c>
      <c r="K56" s="46">
        <f>VLOOKUP(A56,'已认购'!A:K,11,0)</f>
        <v>1057812</v>
      </c>
      <c r="L56">
        <f t="shared" si="2"/>
        <v>9115.140025850926</v>
      </c>
    </row>
    <row r="57" spans="1:12" ht="16.5">
      <c r="A57" s="43" t="str">
        <f t="shared" si="0"/>
        <v>17幢1504</v>
      </c>
      <c r="B57" s="36" t="s">
        <v>277</v>
      </c>
      <c r="C57" s="36" t="s">
        <v>121</v>
      </c>
      <c r="D57" s="41">
        <v>1087916</v>
      </c>
      <c r="E57" s="41">
        <v>9375</v>
      </c>
      <c r="F57" s="41">
        <v>11794</v>
      </c>
      <c r="G57" s="39">
        <v>116.05</v>
      </c>
      <c r="H57" s="39">
        <v>92.25</v>
      </c>
      <c r="I57" s="36" t="s">
        <v>30</v>
      </c>
      <c r="J57" s="36" t="s">
        <v>279</v>
      </c>
      <c r="K57" s="46">
        <f>VLOOKUP(A57,'已认购'!A:K,11,0)</f>
        <v>1044835</v>
      </c>
      <c r="L57">
        <f t="shared" si="2"/>
        <v>9003.317535545024</v>
      </c>
    </row>
    <row r="58" spans="1:12" ht="16.5">
      <c r="A58" s="43" t="str">
        <f t="shared" si="0"/>
        <v>17幢1601</v>
      </c>
      <c r="B58" s="36" t="s">
        <v>277</v>
      </c>
      <c r="C58" s="36" t="s">
        <v>124</v>
      </c>
      <c r="D58" s="41">
        <v>805132</v>
      </c>
      <c r="E58" s="41">
        <v>9135</v>
      </c>
      <c r="F58" s="41">
        <v>11493</v>
      </c>
      <c r="G58" s="39">
        <v>88.14</v>
      </c>
      <c r="H58" s="39">
        <v>70.06</v>
      </c>
      <c r="I58" s="36" t="s">
        <v>22</v>
      </c>
      <c r="J58" s="36" t="s">
        <v>279</v>
      </c>
      <c r="K58" s="46">
        <f>VLOOKUP(A58,'已认购'!A:K,11,0)</f>
        <v>773249</v>
      </c>
      <c r="L58">
        <f t="shared" si="2"/>
        <v>8772.963467211255</v>
      </c>
    </row>
    <row r="59" spans="1:12" ht="16.5">
      <c r="A59" s="43" t="str">
        <f t="shared" si="0"/>
        <v>17幢1602</v>
      </c>
      <c r="B59" s="36" t="s">
        <v>277</v>
      </c>
      <c r="C59" s="36" t="s">
        <v>126</v>
      </c>
      <c r="D59" s="41">
        <v>796335</v>
      </c>
      <c r="E59" s="41">
        <v>9035</v>
      </c>
      <c r="F59" s="41">
        <v>11367</v>
      </c>
      <c r="G59" s="39">
        <v>88.14</v>
      </c>
      <c r="H59" s="39">
        <v>70.06</v>
      </c>
      <c r="I59" s="36" t="s">
        <v>22</v>
      </c>
      <c r="J59" s="36" t="s">
        <v>279</v>
      </c>
      <c r="K59" s="46">
        <f>VLOOKUP(A59,'已认购'!A:K,11,0)</f>
        <v>764800</v>
      </c>
      <c r="L59">
        <f t="shared" si="2"/>
        <v>8677.104606308147</v>
      </c>
    </row>
    <row r="60" spans="1:12" ht="16.5">
      <c r="A60" s="43" t="str">
        <f t="shared" si="0"/>
        <v>17幢1603</v>
      </c>
      <c r="B60" s="36" t="s">
        <v>277</v>
      </c>
      <c r="C60" s="36" t="s">
        <v>127</v>
      </c>
      <c r="D60" s="41">
        <v>1105447</v>
      </c>
      <c r="E60" s="41">
        <v>9526</v>
      </c>
      <c r="F60" s="41">
        <v>11984</v>
      </c>
      <c r="G60" s="39">
        <v>116.05</v>
      </c>
      <c r="H60" s="39">
        <v>92.25</v>
      </c>
      <c r="I60" s="36" t="s">
        <v>30</v>
      </c>
      <c r="J60" s="36" t="s">
        <v>280</v>
      </c>
      <c r="K60" s="46">
        <f>D60</f>
        <v>1105447</v>
      </c>
      <c r="L60">
        <f t="shared" si="2"/>
        <v>9525.609651012495</v>
      </c>
    </row>
    <row r="61" spans="1:12" ht="16.5">
      <c r="A61" s="43" t="str">
        <f t="shared" si="0"/>
        <v>17幢1604</v>
      </c>
      <c r="B61" s="36" t="s">
        <v>277</v>
      </c>
      <c r="C61" s="36" t="s">
        <v>128</v>
      </c>
      <c r="D61" s="41">
        <v>1091932</v>
      </c>
      <c r="E61" s="41">
        <v>9410</v>
      </c>
      <c r="F61" s="41">
        <v>11837</v>
      </c>
      <c r="G61" s="39">
        <v>116.05</v>
      </c>
      <c r="H61" s="39">
        <v>92.25</v>
      </c>
      <c r="I61" s="36" t="s">
        <v>30</v>
      </c>
      <c r="J61" s="36" t="s">
        <v>280</v>
      </c>
      <c r="K61" s="46">
        <f>D61</f>
        <v>1091932</v>
      </c>
      <c r="L61">
        <f t="shared" si="2"/>
        <v>9409.151227919001</v>
      </c>
    </row>
    <row r="62" spans="1:12" ht="16.5">
      <c r="A62" s="43" t="str">
        <f t="shared" si="0"/>
        <v>17幢1701</v>
      </c>
      <c r="B62" s="36" t="s">
        <v>277</v>
      </c>
      <c r="C62" s="36" t="s">
        <v>131</v>
      </c>
      <c r="D62" s="41">
        <v>808183</v>
      </c>
      <c r="E62" s="41">
        <v>9170</v>
      </c>
      <c r="F62" s="41">
        <v>11536</v>
      </c>
      <c r="G62" s="39">
        <v>88.14</v>
      </c>
      <c r="H62" s="39">
        <v>70.06</v>
      </c>
      <c r="I62" s="36" t="s">
        <v>22</v>
      </c>
      <c r="J62" s="36" t="s">
        <v>279</v>
      </c>
      <c r="K62" s="46">
        <f>VLOOKUP(A62,'已认购'!A:K,11,0)</f>
        <v>776179</v>
      </c>
      <c r="L62">
        <f t="shared" si="2"/>
        <v>8806.206035852054</v>
      </c>
    </row>
    <row r="63" spans="1:12" ht="16.5">
      <c r="A63" s="43" t="str">
        <f t="shared" si="0"/>
        <v>17幢1702</v>
      </c>
      <c r="B63" s="36" t="s">
        <v>277</v>
      </c>
      <c r="C63" s="36" t="s">
        <v>133</v>
      </c>
      <c r="D63" s="41">
        <v>799385</v>
      </c>
      <c r="E63" s="41">
        <v>9070</v>
      </c>
      <c r="F63" s="41">
        <v>11411</v>
      </c>
      <c r="G63" s="39">
        <v>88.14</v>
      </c>
      <c r="H63" s="39">
        <v>70.06</v>
      </c>
      <c r="I63" s="36" t="s">
        <v>22</v>
      </c>
      <c r="J63" s="36" t="s">
        <v>279</v>
      </c>
      <c r="K63" s="46">
        <f>VLOOKUP(A63,'已认购'!A:K,11,0)</f>
        <v>767729</v>
      </c>
      <c r="L63">
        <f t="shared" si="2"/>
        <v>8710.335829362379</v>
      </c>
    </row>
    <row r="64" spans="1:12" ht="16.5">
      <c r="A64" s="43" t="str">
        <f t="shared" si="0"/>
        <v>17幢1703</v>
      </c>
      <c r="B64" s="36" t="s">
        <v>277</v>
      </c>
      <c r="C64" s="36" t="s">
        <v>134</v>
      </c>
      <c r="D64" s="41">
        <v>1109463</v>
      </c>
      <c r="E64" s="41">
        <v>9561</v>
      </c>
      <c r="F64" s="41">
        <v>12027</v>
      </c>
      <c r="G64" s="39">
        <v>116.05</v>
      </c>
      <c r="H64" s="39">
        <v>92.25</v>
      </c>
      <c r="I64" s="36" t="s">
        <v>30</v>
      </c>
      <c r="J64" s="36" t="s">
        <v>280</v>
      </c>
      <c r="K64" s="46">
        <f>D64</f>
        <v>1109463</v>
      </c>
      <c r="L64">
        <f t="shared" si="2"/>
        <v>9560.21542438604</v>
      </c>
    </row>
    <row r="65" spans="1:12" ht="16.5">
      <c r="A65" s="43" t="str">
        <f t="shared" si="0"/>
        <v>17幢1704</v>
      </c>
      <c r="B65" s="36" t="s">
        <v>277</v>
      </c>
      <c r="C65" s="36" t="s">
        <v>135</v>
      </c>
      <c r="D65" s="41">
        <v>1095950</v>
      </c>
      <c r="E65" s="41">
        <v>9444</v>
      </c>
      <c r="F65" s="41">
        <v>11881</v>
      </c>
      <c r="G65" s="39">
        <v>116.05</v>
      </c>
      <c r="H65" s="39">
        <v>92.25</v>
      </c>
      <c r="I65" s="36" t="s">
        <v>30</v>
      </c>
      <c r="J65" s="36" t="s">
        <v>279</v>
      </c>
      <c r="K65" s="46">
        <f>VLOOKUP(A65,'已认购'!A:K,11,0)</f>
        <v>1052550</v>
      </c>
      <c r="L65">
        <f t="shared" si="2"/>
        <v>9069.797501077122</v>
      </c>
    </row>
    <row r="66" spans="1:12" ht="16.5">
      <c r="A66" s="43" t="str">
        <f t="shared" si="0"/>
        <v>17幢1801</v>
      </c>
      <c r="B66" s="36" t="s">
        <v>277</v>
      </c>
      <c r="C66" s="36" t="s">
        <v>138</v>
      </c>
      <c r="D66" s="41">
        <v>801063</v>
      </c>
      <c r="E66" s="41">
        <v>9089</v>
      </c>
      <c r="F66" s="41">
        <v>11434</v>
      </c>
      <c r="G66" s="39">
        <v>88.14</v>
      </c>
      <c r="H66" s="39">
        <v>70.06</v>
      </c>
      <c r="I66" s="36" t="s">
        <v>22</v>
      </c>
      <c r="J66" s="36" t="s">
        <v>279</v>
      </c>
      <c r="K66" s="46">
        <f>VLOOKUP(A66,'已认购'!A:K,11,0)</f>
        <v>769341</v>
      </c>
      <c r="L66">
        <f t="shared" si="2"/>
        <v>8728.624914908101</v>
      </c>
    </row>
    <row r="67" spans="1:12" ht="16.5">
      <c r="A67" s="43" t="str">
        <f aca="true" t="shared" si="5" ref="A67:A130">B67&amp;C67</f>
        <v>17幢1802</v>
      </c>
      <c r="B67" s="36" t="s">
        <v>277</v>
      </c>
      <c r="C67" s="36" t="s">
        <v>140</v>
      </c>
      <c r="D67" s="41">
        <v>792268</v>
      </c>
      <c r="E67" s="41">
        <v>8989</v>
      </c>
      <c r="F67" s="41">
        <v>11309</v>
      </c>
      <c r="G67" s="39">
        <v>88.14</v>
      </c>
      <c r="H67" s="39">
        <v>70.06</v>
      </c>
      <c r="I67" s="36" t="s">
        <v>22</v>
      </c>
      <c r="J67" s="36" t="s">
        <v>279</v>
      </c>
      <c r="K67" s="46">
        <f>VLOOKUP(A67,'已认购'!A:K,11,0)</f>
        <v>760894</v>
      </c>
      <c r="L67">
        <f aca="true" t="shared" si="6" ref="L67:L130">K67/G67</f>
        <v>8632.788745178126</v>
      </c>
    </row>
    <row r="68" spans="1:12" ht="16.5">
      <c r="A68" s="43" t="str">
        <f t="shared" si="5"/>
        <v>17幢1803</v>
      </c>
      <c r="B68" s="36" t="s">
        <v>277</v>
      </c>
      <c r="C68" s="36" t="s">
        <v>141</v>
      </c>
      <c r="D68" s="41">
        <v>1100090</v>
      </c>
      <c r="E68" s="41">
        <v>9480</v>
      </c>
      <c r="F68" s="41">
        <v>11926</v>
      </c>
      <c r="G68" s="39">
        <v>116.05</v>
      </c>
      <c r="H68" s="39">
        <v>92.25</v>
      </c>
      <c r="I68" s="36" t="s">
        <v>30</v>
      </c>
      <c r="J68" s="36" t="s">
        <v>280</v>
      </c>
      <c r="K68" s="46">
        <f>D68</f>
        <v>1100090</v>
      </c>
      <c r="L68">
        <f t="shared" si="6"/>
        <v>9479.448513571737</v>
      </c>
    </row>
    <row r="69" spans="1:12" ht="16.5">
      <c r="A69" s="43" t="str">
        <f t="shared" si="5"/>
        <v>17幢1804</v>
      </c>
      <c r="B69" s="36" t="s">
        <v>277</v>
      </c>
      <c r="C69" s="36" t="s">
        <v>142</v>
      </c>
      <c r="D69" s="41">
        <v>1086577</v>
      </c>
      <c r="E69" s="41">
        <v>9364</v>
      </c>
      <c r="F69" s="41">
        <v>11779</v>
      </c>
      <c r="G69" s="39">
        <v>116.05</v>
      </c>
      <c r="H69" s="39">
        <v>92.25</v>
      </c>
      <c r="I69" s="36" t="s">
        <v>30</v>
      </c>
      <c r="J69" s="36" t="s">
        <v>280</v>
      </c>
      <c r="K69" s="46">
        <f>D69</f>
        <v>1086577</v>
      </c>
      <c r="L69">
        <f t="shared" si="6"/>
        <v>9363.007324429125</v>
      </c>
    </row>
    <row r="70" spans="1:12" ht="16.5">
      <c r="A70" s="43" t="str">
        <f t="shared" si="5"/>
        <v>17幢1901</v>
      </c>
      <c r="B70" s="36" t="s">
        <v>277</v>
      </c>
      <c r="C70" s="36" t="s">
        <v>145</v>
      </c>
      <c r="D70" s="41">
        <v>808183</v>
      </c>
      <c r="E70" s="41">
        <v>9170</v>
      </c>
      <c r="F70" s="41">
        <v>11536</v>
      </c>
      <c r="G70" s="39">
        <v>88.14</v>
      </c>
      <c r="H70" s="39">
        <v>70.06</v>
      </c>
      <c r="I70" s="36" t="s">
        <v>22</v>
      </c>
      <c r="J70" s="36" t="s">
        <v>279</v>
      </c>
      <c r="K70" s="46">
        <f>VLOOKUP(A70,'已认购'!A:K,11,0)</f>
        <v>776179</v>
      </c>
      <c r="L70">
        <f t="shared" si="6"/>
        <v>8806.206035852054</v>
      </c>
    </row>
    <row r="71" spans="1:12" ht="16.5">
      <c r="A71" s="43" t="str">
        <f t="shared" si="5"/>
        <v>17幢1902</v>
      </c>
      <c r="B71" s="36" t="s">
        <v>277</v>
      </c>
      <c r="C71" s="36" t="s">
        <v>147</v>
      </c>
      <c r="D71" s="41">
        <v>799385</v>
      </c>
      <c r="E71" s="41">
        <v>9070</v>
      </c>
      <c r="F71" s="41">
        <v>11411</v>
      </c>
      <c r="G71" s="39">
        <v>88.14</v>
      </c>
      <c r="H71" s="39">
        <v>70.06</v>
      </c>
      <c r="I71" s="36" t="s">
        <v>22</v>
      </c>
      <c r="J71" s="36" t="s">
        <v>279</v>
      </c>
      <c r="K71" s="46">
        <f>VLOOKUP(A71,'已认购'!A:K,11,0)</f>
        <v>767729</v>
      </c>
      <c r="L71">
        <f t="shared" si="6"/>
        <v>8710.335829362379</v>
      </c>
    </row>
    <row r="72" spans="1:12" ht="16.5">
      <c r="A72" s="43" t="str">
        <f t="shared" si="5"/>
        <v>17幢1903</v>
      </c>
      <c r="B72" s="36" t="s">
        <v>277</v>
      </c>
      <c r="C72" s="36" t="s">
        <v>148</v>
      </c>
      <c r="D72" s="41">
        <v>1109463</v>
      </c>
      <c r="E72" s="41">
        <v>9561</v>
      </c>
      <c r="F72" s="41">
        <v>12027</v>
      </c>
      <c r="G72" s="39">
        <v>116.05</v>
      </c>
      <c r="H72" s="39">
        <v>92.25</v>
      </c>
      <c r="I72" s="36" t="s">
        <v>30</v>
      </c>
      <c r="J72" s="36" t="s">
        <v>279</v>
      </c>
      <c r="K72" s="46">
        <f>VLOOKUP(A72,'已认购'!A:K,11,0)</f>
        <v>1065528</v>
      </c>
      <c r="L72">
        <f t="shared" si="6"/>
        <v>9181.628608358465</v>
      </c>
    </row>
    <row r="73" spans="1:12" ht="16.5">
      <c r="A73" s="43" t="str">
        <f t="shared" si="5"/>
        <v>17幢1904</v>
      </c>
      <c r="B73" s="36" t="s">
        <v>277</v>
      </c>
      <c r="C73" s="36" t="s">
        <v>149</v>
      </c>
      <c r="D73" s="41">
        <v>1095950</v>
      </c>
      <c r="E73" s="41">
        <v>9444</v>
      </c>
      <c r="F73" s="41">
        <v>11881</v>
      </c>
      <c r="G73" s="39">
        <v>116.05</v>
      </c>
      <c r="H73" s="39">
        <v>92.25</v>
      </c>
      <c r="I73" s="36" t="s">
        <v>30</v>
      </c>
      <c r="J73" s="36" t="s">
        <v>279</v>
      </c>
      <c r="K73" s="46">
        <f>VLOOKUP(A73,'已认购'!A:K,11,0)</f>
        <v>1052550</v>
      </c>
      <c r="L73">
        <f t="shared" si="6"/>
        <v>9069.797501077122</v>
      </c>
    </row>
    <row r="74" spans="1:12" ht="16.5">
      <c r="A74" s="43" t="str">
        <f t="shared" si="5"/>
        <v>17幢2001</v>
      </c>
      <c r="B74" s="36" t="s">
        <v>277</v>
      </c>
      <c r="C74" s="36" t="s">
        <v>152</v>
      </c>
      <c r="D74" s="41">
        <v>805132</v>
      </c>
      <c r="E74" s="41">
        <v>9135</v>
      </c>
      <c r="F74" s="41">
        <v>11493</v>
      </c>
      <c r="G74" s="39">
        <v>88.14</v>
      </c>
      <c r="H74" s="39">
        <v>70.06</v>
      </c>
      <c r="I74" s="36" t="s">
        <v>22</v>
      </c>
      <c r="J74" s="36" t="s">
        <v>279</v>
      </c>
      <c r="K74" s="46">
        <f>VLOOKUP(A74,'已认购'!A:K,11,0)</f>
        <v>773249</v>
      </c>
      <c r="L74">
        <f t="shared" si="6"/>
        <v>8772.963467211255</v>
      </c>
    </row>
    <row r="75" spans="1:12" ht="16.5">
      <c r="A75" s="43" t="str">
        <f t="shared" si="5"/>
        <v>17幢2002</v>
      </c>
      <c r="B75" s="36" t="s">
        <v>277</v>
      </c>
      <c r="C75" s="36" t="s">
        <v>154</v>
      </c>
      <c r="D75" s="41">
        <v>796335</v>
      </c>
      <c r="E75" s="41">
        <v>9035</v>
      </c>
      <c r="F75" s="41">
        <v>11367</v>
      </c>
      <c r="G75" s="39">
        <v>88.14</v>
      </c>
      <c r="H75" s="39">
        <v>70.06</v>
      </c>
      <c r="I75" s="36" t="s">
        <v>22</v>
      </c>
      <c r="J75" s="36" t="s">
        <v>279</v>
      </c>
      <c r="K75" s="46">
        <f>VLOOKUP(A75,'已认购'!A:K,11,0)</f>
        <v>764800</v>
      </c>
      <c r="L75">
        <f t="shared" si="6"/>
        <v>8677.104606308147</v>
      </c>
    </row>
    <row r="76" spans="1:12" ht="16.5">
      <c r="A76" s="43" t="str">
        <f t="shared" si="5"/>
        <v>17幢2003</v>
      </c>
      <c r="B76" s="36" t="s">
        <v>277</v>
      </c>
      <c r="C76" s="36" t="s">
        <v>155</v>
      </c>
      <c r="D76" s="41">
        <v>1105447</v>
      </c>
      <c r="E76" s="41">
        <v>9526</v>
      </c>
      <c r="F76" s="41">
        <v>11984</v>
      </c>
      <c r="G76" s="39">
        <v>116.05</v>
      </c>
      <c r="H76" s="39">
        <v>92.25</v>
      </c>
      <c r="I76" s="36" t="s">
        <v>30</v>
      </c>
      <c r="J76" s="36" t="s">
        <v>279</v>
      </c>
      <c r="K76" s="46">
        <f>VLOOKUP(A76,'已认购'!A:K,11,0)</f>
        <v>1061671</v>
      </c>
      <c r="L76">
        <f t="shared" si="6"/>
        <v>9148.392934080139</v>
      </c>
    </row>
    <row r="77" spans="1:12" ht="16.5">
      <c r="A77" s="43" t="str">
        <f t="shared" si="5"/>
        <v>17幢2004</v>
      </c>
      <c r="B77" s="36" t="s">
        <v>277</v>
      </c>
      <c r="C77" s="36" t="s">
        <v>156</v>
      </c>
      <c r="D77" s="41">
        <v>1091932</v>
      </c>
      <c r="E77" s="41">
        <v>9410</v>
      </c>
      <c r="F77" s="41">
        <v>11837</v>
      </c>
      <c r="G77" s="39">
        <v>116.05</v>
      </c>
      <c r="H77" s="39">
        <v>92.25</v>
      </c>
      <c r="I77" s="36" t="s">
        <v>30</v>
      </c>
      <c r="J77" s="36" t="s">
        <v>279</v>
      </c>
      <c r="K77" s="46">
        <f>VLOOKUP(A77,'已认购'!A:K,11,0)</f>
        <v>1048691</v>
      </c>
      <c r="L77">
        <f t="shared" si="6"/>
        <v>9036.544592847911</v>
      </c>
    </row>
    <row r="78" spans="1:12" ht="16.5">
      <c r="A78" s="43" t="str">
        <f t="shared" si="5"/>
        <v>17幢2101</v>
      </c>
      <c r="B78" s="36" t="s">
        <v>277</v>
      </c>
      <c r="C78" s="36" t="s">
        <v>159</v>
      </c>
      <c r="D78" s="41">
        <v>802081</v>
      </c>
      <c r="E78" s="41">
        <v>9101</v>
      </c>
      <c r="F78" s="41">
        <v>11449</v>
      </c>
      <c r="G78" s="39">
        <v>88.14</v>
      </c>
      <c r="H78" s="39">
        <v>70.06</v>
      </c>
      <c r="I78" s="36" t="s">
        <v>22</v>
      </c>
      <c r="J78" s="36" t="s">
        <v>279</v>
      </c>
      <c r="K78" s="46">
        <f>VLOOKUP(A78,'已认购'!A:K,11,0)</f>
        <v>770319</v>
      </c>
      <c r="L78">
        <f t="shared" si="6"/>
        <v>8739.720898570456</v>
      </c>
    </row>
    <row r="79" spans="1:12" ht="16.5">
      <c r="A79" s="43" t="str">
        <f t="shared" si="5"/>
        <v>17幢2102</v>
      </c>
      <c r="B79" s="36" t="s">
        <v>277</v>
      </c>
      <c r="C79" s="36" t="s">
        <v>161</v>
      </c>
      <c r="D79" s="41">
        <v>793284</v>
      </c>
      <c r="E79" s="41">
        <v>9001</v>
      </c>
      <c r="F79" s="41">
        <v>11323</v>
      </c>
      <c r="G79" s="39">
        <v>88.14</v>
      </c>
      <c r="H79" s="39">
        <v>70.06</v>
      </c>
      <c r="I79" s="36" t="s">
        <v>22</v>
      </c>
      <c r="J79" s="36" t="s">
        <v>279</v>
      </c>
      <c r="K79" s="46">
        <f>VLOOKUP(A79,'已认购'!A:K,11,0)</f>
        <v>761870</v>
      </c>
      <c r="L79">
        <f t="shared" si="6"/>
        <v>8643.862037667348</v>
      </c>
    </row>
    <row r="80" spans="1:12" ht="16.5">
      <c r="A80" s="43" t="str">
        <f t="shared" si="5"/>
        <v>17幢2103</v>
      </c>
      <c r="B80" s="36" t="s">
        <v>277</v>
      </c>
      <c r="C80" s="36" t="s">
        <v>162</v>
      </c>
      <c r="D80" s="41">
        <v>1101429</v>
      </c>
      <c r="E80" s="41">
        <v>9491</v>
      </c>
      <c r="F80" s="41">
        <v>11940</v>
      </c>
      <c r="G80" s="39">
        <v>116.05</v>
      </c>
      <c r="H80" s="39">
        <v>92.25</v>
      </c>
      <c r="I80" s="36" t="s">
        <v>30</v>
      </c>
      <c r="J80" s="36" t="s">
        <v>279</v>
      </c>
      <c r="K80" s="46">
        <f>VLOOKUP(A80,'已认购'!A:K,11,0)</f>
        <v>1057812</v>
      </c>
      <c r="L80">
        <f t="shared" si="6"/>
        <v>9115.140025850926</v>
      </c>
    </row>
    <row r="81" spans="1:12" ht="16.5">
      <c r="A81" s="43" t="str">
        <f t="shared" si="5"/>
        <v>17幢2104</v>
      </c>
      <c r="B81" s="36" t="s">
        <v>277</v>
      </c>
      <c r="C81" s="36" t="s">
        <v>163</v>
      </c>
      <c r="D81" s="41">
        <v>1087916</v>
      </c>
      <c r="E81" s="41">
        <v>9375</v>
      </c>
      <c r="F81" s="41">
        <v>11794</v>
      </c>
      <c r="G81" s="39">
        <v>116.05</v>
      </c>
      <c r="H81" s="39">
        <v>92.25</v>
      </c>
      <c r="I81" s="36" t="s">
        <v>30</v>
      </c>
      <c r="J81" s="36" t="s">
        <v>279</v>
      </c>
      <c r="K81" s="46">
        <f>VLOOKUP(A81,'已认购'!A:K,11,0)</f>
        <v>1044835</v>
      </c>
      <c r="L81">
        <f t="shared" si="6"/>
        <v>9003.317535545024</v>
      </c>
    </row>
    <row r="82" spans="1:12" ht="16.5">
      <c r="A82" s="43" t="str">
        <f t="shared" si="5"/>
        <v>17幢2201</v>
      </c>
      <c r="B82" s="36" t="s">
        <v>277</v>
      </c>
      <c r="C82" s="36" t="s">
        <v>166</v>
      </c>
      <c r="D82" s="41">
        <v>799029</v>
      </c>
      <c r="E82" s="41">
        <v>9066</v>
      </c>
      <c r="F82" s="41">
        <v>11405</v>
      </c>
      <c r="G82" s="39">
        <v>88.14</v>
      </c>
      <c r="H82" s="39">
        <v>70.06</v>
      </c>
      <c r="I82" s="36" t="s">
        <v>22</v>
      </c>
      <c r="J82" s="36" t="s">
        <v>279</v>
      </c>
      <c r="K82" s="46">
        <f>VLOOKUP(A82,'已认购'!A:K,11,0)</f>
        <v>767387</v>
      </c>
      <c r="L82">
        <f t="shared" si="6"/>
        <v>8706.455638756524</v>
      </c>
    </row>
    <row r="83" spans="1:12" ht="16.5">
      <c r="A83" s="43" t="str">
        <f t="shared" si="5"/>
        <v>17幢2202</v>
      </c>
      <c r="B83" s="36" t="s">
        <v>277</v>
      </c>
      <c r="C83" s="36" t="s">
        <v>168</v>
      </c>
      <c r="D83" s="41">
        <v>790232</v>
      </c>
      <c r="E83" s="41">
        <v>8966</v>
      </c>
      <c r="F83" s="41">
        <v>11280</v>
      </c>
      <c r="G83" s="39">
        <v>88.14</v>
      </c>
      <c r="H83" s="39">
        <v>70.06</v>
      </c>
      <c r="I83" s="36" t="s">
        <v>22</v>
      </c>
      <c r="J83" s="36" t="s">
        <v>279</v>
      </c>
      <c r="K83" s="46">
        <f>VLOOKUP(A83,'已认购'!A:K,11,0)</f>
        <v>758939</v>
      </c>
      <c r="L83">
        <f t="shared" si="6"/>
        <v>8610.608123439983</v>
      </c>
    </row>
    <row r="84" spans="1:12" ht="16.5">
      <c r="A84" s="43" t="str">
        <f t="shared" si="5"/>
        <v>17幢2203</v>
      </c>
      <c r="B84" s="36" t="s">
        <v>277</v>
      </c>
      <c r="C84" s="36" t="s">
        <v>169</v>
      </c>
      <c r="D84" s="41">
        <v>1097413</v>
      </c>
      <c r="E84" s="41">
        <v>9457</v>
      </c>
      <c r="F84" s="41">
        <v>11897</v>
      </c>
      <c r="G84" s="39">
        <v>116.05</v>
      </c>
      <c r="H84" s="39">
        <v>92.25</v>
      </c>
      <c r="I84" s="36" t="s">
        <v>30</v>
      </c>
      <c r="J84" s="36" t="s">
        <v>279</v>
      </c>
      <c r="K84" s="46">
        <f>VLOOKUP(A84,'已认购'!A:K,11,0)</f>
        <v>1053955</v>
      </c>
      <c r="L84">
        <f t="shared" si="6"/>
        <v>9081.904351572599</v>
      </c>
    </row>
    <row r="85" spans="1:12" ht="16.5">
      <c r="A85" s="43" t="str">
        <f t="shared" si="5"/>
        <v>17幢2204</v>
      </c>
      <c r="B85" s="36" t="s">
        <v>277</v>
      </c>
      <c r="C85" s="36" t="s">
        <v>170</v>
      </c>
      <c r="D85" s="41">
        <v>1083898</v>
      </c>
      <c r="E85" s="41">
        <v>9340</v>
      </c>
      <c r="F85" s="41">
        <v>11750</v>
      </c>
      <c r="G85" s="39">
        <v>116.05</v>
      </c>
      <c r="H85" s="39">
        <v>92.25</v>
      </c>
      <c r="I85" s="36" t="s">
        <v>30</v>
      </c>
      <c r="J85" s="36" t="s">
        <v>279</v>
      </c>
      <c r="K85" s="46">
        <f>VLOOKUP(A85,'已认购'!A:K,11,0)</f>
        <v>1040976</v>
      </c>
      <c r="L85">
        <f t="shared" si="6"/>
        <v>8970.064627315813</v>
      </c>
    </row>
    <row r="86" spans="1:12" ht="16.5">
      <c r="A86" s="43" t="str">
        <f t="shared" si="5"/>
        <v>17幢2301</v>
      </c>
      <c r="B86" s="36" t="s">
        <v>277</v>
      </c>
      <c r="C86" s="36" t="s">
        <v>173</v>
      </c>
      <c r="D86" s="41">
        <v>795979</v>
      </c>
      <c r="E86" s="41">
        <v>9031</v>
      </c>
      <c r="F86" s="41">
        <v>11362</v>
      </c>
      <c r="G86" s="39">
        <v>88.14</v>
      </c>
      <c r="H86" s="39">
        <v>70.06</v>
      </c>
      <c r="I86" s="36" t="s">
        <v>22</v>
      </c>
      <c r="J86" s="36" t="s">
        <v>279</v>
      </c>
      <c r="K86" s="46">
        <f>VLOOKUP(A86,'已认购'!A:K,11,0)</f>
        <v>764458</v>
      </c>
      <c r="L86">
        <f t="shared" si="6"/>
        <v>8673.224415702292</v>
      </c>
    </row>
    <row r="87" spans="1:12" ht="16.5">
      <c r="A87" s="43" t="str">
        <f t="shared" si="5"/>
        <v>17幢2302</v>
      </c>
      <c r="B87" s="36" t="s">
        <v>277</v>
      </c>
      <c r="C87" s="36" t="s">
        <v>175</v>
      </c>
      <c r="D87" s="41">
        <v>787182</v>
      </c>
      <c r="E87" s="41">
        <v>8932</v>
      </c>
      <c r="F87" s="41">
        <v>11236</v>
      </c>
      <c r="G87" s="39">
        <v>88.14</v>
      </c>
      <c r="H87" s="39">
        <v>70.06</v>
      </c>
      <c r="I87" s="36" t="s">
        <v>22</v>
      </c>
      <c r="J87" s="36" t="s">
        <v>279</v>
      </c>
      <c r="K87" s="46">
        <f>VLOOKUP(A87,'已认购'!A:K,11,0)</f>
        <v>756010</v>
      </c>
      <c r="L87">
        <f t="shared" si="6"/>
        <v>8577.37690038575</v>
      </c>
    </row>
    <row r="88" spans="1:12" ht="16.5">
      <c r="A88" s="43" t="str">
        <f t="shared" si="5"/>
        <v>17幢2303</v>
      </c>
      <c r="B88" s="36" t="s">
        <v>277</v>
      </c>
      <c r="C88" s="36" t="s">
        <v>176</v>
      </c>
      <c r="D88" s="41">
        <v>1093395</v>
      </c>
      <c r="E88" s="41">
        <v>9422</v>
      </c>
      <c r="F88" s="41">
        <v>11853</v>
      </c>
      <c r="G88" s="39">
        <v>116.05</v>
      </c>
      <c r="H88" s="39">
        <v>92.25</v>
      </c>
      <c r="I88" s="36" t="s">
        <v>30</v>
      </c>
      <c r="J88" s="36" t="s">
        <v>279</v>
      </c>
      <c r="K88" s="46">
        <f>VLOOKUP(A88,'已认购'!A:K,11,0)</f>
        <v>1050097</v>
      </c>
      <c r="L88">
        <f t="shared" si="6"/>
        <v>9048.660060318829</v>
      </c>
    </row>
    <row r="89" spans="1:12" ht="16.5">
      <c r="A89" s="43" t="str">
        <f t="shared" si="5"/>
        <v>17幢2304</v>
      </c>
      <c r="B89" s="36" t="s">
        <v>277</v>
      </c>
      <c r="C89" s="36" t="s">
        <v>177</v>
      </c>
      <c r="D89" s="41">
        <v>1079882</v>
      </c>
      <c r="E89" s="41">
        <v>9306</v>
      </c>
      <c r="F89" s="41">
        <v>11707</v>
      </c>
      <c r="G89" s="39">
        <v>116.05</v>
      </c>
      <c r="H89" s="39">
        <v>92.25</v>
      </c>
      <c r="I89" s="36" t="s">
        <v>30</v>
      </c>
      <c r="J89" s="36" t="s">
        <v>280</v>
      </c>
      <c r="K89" s="46">
        <f>D89</f>
        <v>1079882</v>
      </c>
      <c r="L89">
        <f t="shared" si="6"/>
        <v>9305.31667384748</v>
      </c>
    </row>
    <row r="90" spans="1:12" ht="16.5">
      <c r="A90" s="43" t="str">
        <f t="shared" si="5"/>
        <v>17幢2401</v>
      </c>
      <c r="B90" s="36" t="s">
        <v>277</v>
      </c>
      <c r="C90" s="36" t="s">
        <v>180</v>
      </c>
      <c r="D90" s="41">
        <v>792928</v>
      </c>
      <c r="E90" s="41">
        <v>8997</v>
      </c>
      <c r="F90" s="41">
        <v>11318</v>
      </c>
      <c r="G90" s="39">
        <v>88.14</v>
      </c>
      <c r="H90" s="39">
        <v>70.06</v>
      </c>
      <c r="I90" s="36" t="s">
        <v>22</v>
      </c>
      <c r="J90" s="36" t="s">
        <v>279</v>
      </c>
      <c r="K90" s="46">
        <f>VLOOKUP(A90,'已认购'!A:K,11,0)</f>
        <v>777069</v>
      </c>
      <c r="L90">
        <f t="shared" si="6"/>
        <v>8816.303607896529</v>
      </c>
    </row>
    <row r="91" spans="1:12" ht="16.5">
      <c r="A91" s="43" t="str">
        <f t="shared" si="5"/>
        <v>17幢2402</v>
      </c>
      <c r="B91" s="36" t="s">
        <v>277</v>
      </c>
      <c r="C91" s="36" t="s">
        <v>182</v>
      </c>
      <c r="D91" s="41">
        <v>784130</v>
      </c>
      <c r="E91" s="41">
        <v>8897</v>
      </c>
      <c r="F91" s="41">
        <v>11193</v>
      </c>
      <c r="G91" s="39">
        <v>88.14</v>
      </c>
      <c r="H91" s="39">
        <v>70.06</v>
      </c>
      <c r="I91" s="36" t="s">
        <v>22</v>
      </c>
      <c r="J91" s="36" t="s">
        <v>279</v>
      </c>
      <c r="K91" s="46">
        <f>VLOOKUP(A91,'已认购'!A:K,11,0)</f>
        <v>768447</v>
      </c>
      <c r="L91">
        <f t="shared" si="6"/>
        <v>8718.481960517358</v>
      </c>
    </row>
    <row r="92" spans="1:12" ht="16.5">
      <c r="A92" s="43" t="str">
        <f t="shared" si="5"/>
        <v>17幢2403</v>
      </c>
      <c r="B92" s="36" t="s">
        <v>277</v>
      </c>
      <c r="C92" s="36" t="s">
        <v>183</v>
      </c>
      <c r="D92" s="41">
        <v>1089379</v>
      </c>
      <c r="E92" s="41">
        <v>9388</v>
      </c>
      <c r="F92" s="41">
        <v>11809</v>
      </c>
      <c r="G92" s="39">
        <v>116.05</v>
      </c>
      <c r="H92" s="39">
        <v>92.25</v>
      </c>
      <c r="I92" s="36" t="s">
        <v>30</v>
      </c>
      <c r="J92" s="36" t="s">
        <v>280</v>
      </c>
      <c r="K92" s="46">
        <f>D92</f>
        <v>1089379</v>
      </c>
      <c r="L92">
        <f t="shared" si="6"/>
        <v>9387.152089616546</v>
      </c>
    </row>
    <row r="93" spans="1:12" ht="16.5">
      <c r="A93" s="43" t="str">
        <f t="shared" si="5"/>
        <v>17幢2404</v>
      </c>
      <c r="B93" s="36" t="s">
        <v>277</v>
      </c>
      <c r="C93" s="36" t="s">
        <v>184</v>
      </c>
      <c r="D93" s="41">
        <v>1075864</v>
      </c>
      <c r="E93" s="41">
        <v>9271</v>
      </c>
      <c r="F93" s="41">
        <v>11663</v>
      </c>
      <c r="G93" s="39">
        <v>116.05</v>
      </c>
      <c r="H93" s="39">
        <v>92.25</v>
      </c>
      <c r="I93" s="36" t="s">
        <v>30</v>
      </c>
      <c r="J93" s="36" t="s">
        <v>280</v>
      </c>
      <c r="K93" s="46">
        <f>D93</f>
        <v>1075864</v>
      </c>
      <c r="L93">
        <f t="shared" si="6"/>
        <v>9270.693666523051</v>
      </c>
    </row>
    <row r="94" spans="1:12" ht="16.5">
      <c r="A94" s="43" t="str">
        <f t="shared" si="5"/>
        <v>17幢2501</v>
      </c>
      <c r="B94" s="36" t="s">
        <v>277</v>
      </c>
      <c r="C94" s="36" t="s">
        <v>187</v>
      </c>
      <c r="D94" s="41">
        <v>789878</v>
      </c>
      <c r="E94" s="41">
        <v>8962</v>
      </c>
      <c r="F94" s="41">
        <v>11275</v>
      </c>
      <c r="G94" s="39">
        <v>88.14</v>
      </c>
      <c r="H94" s="39">
        <v>70.06</v>
      </c>
      <c r="I94" s="36" t="s">
        <v>22</v>
      </c>
      <c r="J94" s="36" t="s">
        <v>279</v>
      </c>
      <c r="K94" s="46">
        <f>VLOOKUP(A94,'已认购'!A:K,11,0)</f>
        <v>758599</v>
      </c>
      <c r="L94">
        <f t="shared" si="6"/>
        <v>8606.750624007262</v>
      </c>
    </row>
    <row r="95" spans="1:12" ht="16.5">
      <c r="A95" s="43" t="str">
        <f t="shared" si="5"/>
        <v>17幢2502</v>
      </c>
      <c r="B95" s="36" t="s">
        <v>277</v>
      </c>
      <c r="C95" s="36" t="s">
        <v>189</v>
      </c>
      <c r="D95" s="41">
        <v>781080</v>
      </c>
      <c r="E95" s="41">
        <v>8862</v>
      </c>
      <c r="F95" s="41">
        <v>11149</v>
      </c>
      <c r="G95" s="39">
        <v>88.14</v>
      </c>
      <c r="H95" s="39">
        <v>70.06</v>
      </c>
      <c r="I95" s="36" t="s">
        <v>22</v>
      </c>
      <c r="J95" s="36" t="s">
        <v>279</v>
      </c>
      <c r="K95" s="46">
        <f>VLOOKUP(A95,'已认购'!A:K,11,0)</f>
        <v>750149</v>
      </c>
      <c r="L95">
        <f t="shared" si="6"/>
        <v>8510.880417517586</v>
      </c>
    </row>
    <row r="96" spans="1:12" ht="16.5">
      <c r="A96" s="43" t="str">
        <f t="shared" si="5"/>
        <v>17幢2503</v>
      </c>
      <c r="B96" s="36" t="s">
        <v>277</v>
      </c>
      <c r="C96" s="36" t="s">
        <v>190</v>
      </c>
      <c r="D96" s="41">
        <v>1085361</v>
      </c>
      <c r="E96" s="41">
        <v>9353</v>
      </c>
      <c r="F96" s="41">
        <v>11766</v>
      </c>
      <c r="G96" s="39">
        <v>116.05</v>
      </c>
      <c r="H96" s="39">
        <v>92.25</v>
      </c>
      <c r="I96" s="36" t="s">
        <v>30</v>
      </c>
      <c r="J96" s="36" t="s">
        <v>280</v>
      </c>
      <c r="K96" s="46">
        <f aca="true" t="shared" si="7" ref="K96:K101">D96</f>
        <v>1085361</v>
      </c>
      <c r="L96">
        <f t="shared" si="6"/>
        <v>9352.529082292116</v>
      </c>
    </row>
    <row r="97" spans="1:12" ht="16.5">
      <c r="A97" s="43" t="str">
        <f t="shared" si="5"/>
        <v>17幢2504</v>
      </c>
      <c r="B97" s="36" t="s">
        <v>277</v>
      </c>
      <c r="C97" s="36" t="s">
        <v>191</v>
      </c>
      <c r="D97" s="41">
        <v>1071848</v>
      </c>
      <c r="E97" s="41">
        <v>9237</v>
      </c>
      <c r="F97" s="41">
        <v>11619</v>
      </c>
      <c r="G97" s="39">
        <v>116.05</v>
      </c>
      <c r="H97" s="39">
        <v>92.25</v>
      </c>
      <c r="I97" s="36" t="s">
        <v>30</v>
      </c>
      <c r="J97" s="36" t="s">
        <v>280</v>
      </c>
      <c r="K97" s="46">
        <f t="shared" si="7"/>
        <v>1071848</v>
      </c>
      <c r="L97">
        <f t="shared" si="6"/>
        <v>9236.087893149504</v>
      </c>
    </row>
    <row r="98" spans="1:12" ht="16.5">
      <c r="A98" s="43" t="str">
        <f t="shared" si="5"/>
        <v>17幢2601</v>
      </c>
      <c r="B98" s="36" t="s">
        <v>277</v>
      </c>
      <c r="C98" s="36" t="s">
        <v>194</v>
      </c>
      <c r="D98" s="41">
        <v>786827</v>
      </c>
      <c r="E98" s="41">
        <v>8928</v>
      </c>
      <c r="F98" s="41">
        <v>11231</v>
      </c>
      <c r="G98" s="39">
        <v>88.14</v>
      </c>
      <c r="H98" s="39">
        <v>70.06</v>
      </c>
      <c r="I98" s="36" t="s">
        <v>22</v>
      </c>
      <c r="J98" s="36" t="s">
        <v>279</v>
      </c>
      <c r="K98" s="46">
        <f>VLOOKUP(A98,'已认购'!A:K,11,0)</f>
        <v>755669</v>
      </c>
      <c r="L98">
        <f t="shared" si="6"/>
        <v>8573.508055366463</v>
      </c>
    </row>
    <row r="99" spans="1:12" ht="16.5">
      <c r="A99" s="43" t="str">
        <f t="shared" si="5"/>
        <v>17幢2602</v>
      </c>
      <c r="B99" s="36" t="s">
        <v>277</v>
      </c>
      <c r="C99" s="36" t="s">
        <v>196</v>
      </c>
      <c r="D99" s="41">
        <v>778029</v>
      </c>
      <c r="E99" s="41">
        <v>8828</v>
      </c>
      <c r="F99" s="41">
        <v>11106</v>
      </c>
      <c r="G99" s="39">
        <v>88.14</v>
      </c>
      <c r="H99" s="39">
        <v>70.06</v>
      </c>
      <c r="I99" s="36" t="s">
        <v>22</v>
      </c>
      <c r="J99" s="36" t="s">
        <v>279</v>
      </c>
      <c r="K99" s="46">
        <f>VLOOKUP(A99,'已认购'!A:K,11,0)</f>
        <v>747219</v>
      </c>
      <c r="L99">
        <f t="shared" si="6"/>
        <v>8477.637848876788</v>
      </c>
    </row>
    <row r="100" spans="1:12" ht="16.5">
      <c r="A100" s="43" t="str">
        <f t="shared" si="5"/>
        <v>17幢2603</v>
      </c>
      <c r="B100" s="36" t="s">
        <v>277</v>
      </c>
      <c r="C100" s="36" t="s">
        <v>197</v>
      </c>
      <c r="D100" s="41">
        <v>1081345</v>
      </c>
      <c r="E100" s="41">
        <v>9318</v>
      </c>
      <c r="F100" s="41">
        <v>11722</v>
      </c>
      <c r="G100" s="39">
        <v>116.05</v>
      </c>
      <c r="H100" s="39">
        <v>92.25</v>
      </c>
      <c r="I100" s="36" t="s">
        <v>30</v>
      </c>
      <c r="J100" s="36" t="s">
        <v>279</v>
      </c>
      <c r="K100" s="46">
        <f>VLOOKUP(A100,'已认购'!A:K,11,0)</f>
        <v>1038524</v>
      </c>
      <c r="L100">
        <f t="shared" si="6"/>
        <v>8948.93580353296</v>
      </c>
    </row>
    <row r="101" spans="1:12" ht="16.5">
      <c r="A101" s="43" t="str">
        <f t="shared" si="5"/>
        <v>17幢2604</v>
      </c>
      <c r="B101" s="36" t="s">
        <v>277</v>
      </c>
      <c r="C101" s="36" t="s">
        <v>198</v>
      </c>
      <c r="D101" s="41">
        <v>1067831</v>
      </c>
      <c r="E101" s="41">
        <v>9202</v>
      </c>
      <c r="F101" s="41">
        <v>11576</v>
      </c>
      <c r="G101" s="39">
        <v>116.05</v>
      </c>
      <c r="H101" s="39">
        <v>92.25</v>
      </c>
      <c r="I101" s="36" t="s">
        <v>30</v>
      </c>
      <c r="J101" s="36" t="s">
        <v>280</v>
      </c>
      <c r="K101" s="46">
        <f t="shared" si="7"/>
        <v>1067831</v>
      </c>
      <c r="L101">
        <f t="shared" si="6"/>
        <v>9201.473502800518</v>
      </c>
    </row>
    <row r="102" spans="1:12" ht="16.5">
      <c r="A102" s="43" t="str">
        <f t="shared" si="5"/>
        <v>17幢2701</v>
      </c>
      <c r="B102" s="36" t="s">
        <v>277</v>
      </c>
      <c r="C102" s="36" t="s">
        <v>201</v>
      </c>
      <c r="D102" s="41">
        <v>783776</v>
      </c>
      <c r="E102" s="41">
        <v>8893</v>
      </c>
      <c r="F102" s="41">
        <v>11188</v>
      </c>
      <c r="G102" s="39">
        <v>88.14</v>
      </c>
      <c r="H102" s="39">
        <v>70.06</v>
      </c>
      <c r="I102" s="36" t="s">
        <v>22</v>
      </c>
      <c r="J102" s="36" t="s">
        <v>279</v>
      </c>
      <c r="K102" s="46">
        <f>VLOOKUP(A102,'已认购'!A:K,11,0)</f>
        <v>752738</v>
      </c>
      <c r="L102">
        <f t="shared" si="6"/>
        <v>8540.254141139098</v>
      </c>
    </row>
    <row r="103" spans="1:12" ht="16.5">
      <c r="A103" s="43" t="str">
        <f t="shared" si="5"/>
        <v>17幢2702</v>
      </c>
      <c r="B103" s="36" t="s">
        <v>277</v>
      </c>
      <c r="C103" s="36" t="s">
        <v>203</v>
      </c>
      <c r="D103" s="41">
        <v>774979</v>
      </c>
      <c r="E103" s="41">
        <v>8793</v>
      </c>
      <c r="F103" s="41">
        <v>11062</v>
      </c>
      <c r="G103" s="39">
        <v>88.14</v>
      </c>
      <c r="H103" s="39">
        <v>70.06</v>
      </c>
      <c r="I103" s="36" t="s">
        <v>22</v>
      </c>
      <c r="J103" s="36" t="s">
        <v>279</v>
      </c>
      <c r="K103" s="46">
        <f>VLOOKUP(A103,'已认购'!A:K,11,0)</f>
        <v>744290</v>
      </c>
      <c r="L103">
        <f t="shared" si="6"/>
        <v>8444.406625822556</v>
      </c>
    </row>
    <row r="104" spans="1:12" ht="16.5">
      <c r="A104" s="43" t="str">
        <f t="shared" si="5"/>
        <v>17幢2703</v>
      </c>
      <c r="B104" s="36" t="s">
        <v>277</v>
      </c>
      <c r="C104" s="36" t="s">
        <v>204</v>
      </c>
      <c r="D104" s="41">
        <v>1077327</v>
      </c>
      <c r="E104" s="41">
        <v>9284</v>
      </c>
      <c r="F104" s="41">
        <v>11679</v>
      </c>
      <c r="G104" s="39">
        <v>116.05</v>
      </c>
      <c r="H104" s="39">
        <v>92.25</v>
      </c>
      <c r="I104" s="36" t="s">
        <v>30</v>
      </c>
      <c r="J104" s="36" t="s">
        <v>280</v>
      </c>
      <c r="K104" s="46">
        <f aca="true" t="shared" si="8" ref="K104:K109">D104</f>
        <v>1077327</v>
      </c>
      <c r="L104">
        <f t="shared" si="6"/>
        <v>9283.300301594141</v>
      </c>
    </row>
    <row r="105" spans="1:12" ht="16.5">
      <c r="A105" s="43" t="str">
        <f t="shared" si="5"/>
        <v>17幢2704</v>
      </c>
      <c r="B105" s="36" t="s">
        <v>277</v>
      </c>
      <c r="C105" s="36" t="s">
        <v>205</v>
      </c>
      <c r="D105" s="41">
        <v>1063815</v>
      </c>
      <c r="E105" s="41">
        <v>9167</v>
      </c>
      <c r="F105" s="41">
        <v>11532</v>
      </c>
      <c r="G105" s="39">
        <v>116.05</v>
      </c>
      <c r="H105" s="39">
        <v>92.25</v>
      </c>
      <c r="I105" s="36" t="s">
        <v>30</v>
      </c>
      <c r="J105" s="36" t="s">
        <v>280</v>
      </c>
      <c r="K105" s="46">
        <f t="shared" si="8"/>
        <v>1063815</v>
      </c>
      <c r="L105">
        <f t="shared" si="6"/>
        <v>9166.867729426971</v>
      </c>
    </row>
    <row r="106" spans="1:12" ht="16.5">
      <c r="A106" s="43" t="str">
        <f t="shared" si="5"/>
        <v>17幢2801</v>
      </c>
      <c r="B106" s="36" t="s">
        <v>277</v>
      </c>
      <c r="C106" s="36" t="s">
        <v>208</v>
      </c>
      <c r="D106" s="41">
        <v>780724</v>
      </c>
      <c r="E106" s="41">
        <v>8858</v>
      </c>
      <c r="F106" s="41">
        <v>11144</v>
      </c>
      <c r="G106" s="39">
        <v>88.14</v>
      </c>
      <c r="H106" s="39">
        <v>70.06</v>
      </c>
      <c r="I106" s="36" t="s">
        <v>22</v>
      </c>
      <c r="J106" s="36" t="s">
        <v>279</v>
      </c>
      <c r="K106" s="46">
        <f>VLOOKUP(A106,'已认购'!A:K,11,0)</f>
        <v>749807</v>
      </c>
      <c r="L106">
        <f t="shared" si="6"/>
        <v>8507.000226911732</v>
      </c>
    </row>
    <row r="107" spans="1:12" ht="16.5">
      <c r="A107" s="43" t="str">
        <f t="shared" si="5"/>
        <v>17幢2802</v>
      </c>
      <c r="B107" s="36" t="s">
        <v>277</v>
      </c>
      <c r="C107" s="36" t="s">
        <v>210</v>
      </c>
      <c r="D107" s="41">
        <v>771929</v>
      </c>
      <c r="E107" s="41">
        <v>8758</v>
      </c>
      <c r="F107" s="41">
        <v>11019</v>
      </c>
      <c r="G107" s="39">
        <v>88.14</v>
      </c>
      <c r="H107" s="39">
        <v>70.06</v>
      </c>
      <c r="I107" s="36" t="s">
        <v>22</v>
      </c>
      <c r="J107" s="36" t="s">
        <v>279</v>
      </c>
      <c r="K107" s="46">
        <f>VLOOKUP(A107,'已认购'!A:K,11,0)</f>
        <v>741361</v>
      </c>
      <c r="L107">
        <f t="shared" si="6"/>
        <v>8411.175402768324</v>
      </c>
    </row>
    <row r="108" spans="1:12" ht="16.5">
      <c r="A108" s="43" t="str">
        <f t="shared" si="5"/>
        <v>17幢2803</v>
      </c>
      <c r="B108" s="36" t="s">
        <v>277</v>
      </c>
      <c r="C108" s="36" t="s">
        <v>211</v>
      </c>
      <c r="D108" s="41">
        <v>1073311</v>
      </c>
      <c r="E108" s="41">
        <v>9249</v>
      </c>
      <c r="F108" s="41">
        <v>11635</v>
      </c>
      <c r="G108" s="39">
        <v>116.05</v>
      </c>
      <c r="H108" s="39">
        <v>92.25</v>
      </c>
      <c r="I108" s="36" t="s">
        <v>30</v>
      </c>
      <c r="J108" s="36" t="s">
        <v>280</v>
      </c>
      <c r="K108" s="46">
        <f t="shared" si="8"/>
        <v>1073311</v>
      </c>
      <c r="L108">
        <f t="shared" si="6"/>
        <v>9248.694528220594</v>
      </c>
    </row>
    <row r="109" spans="1:12" ht="16.5">
      <c r="A109" s="43" t="str">
        <f t="shared" si="5"/>
        <v>17幢2804</v>
      </c>
      <c r="B109" s="36" t="s">
        <v>277</v>
      </c>
      <c r="C109" s="36" t="s">
        <v>212</v>
      </c>
      <c r="D109" s="41">
        <v>1059797</v>
      </c>
      <c r="E109" s="41">
        <v>9133</v>
      </c>
      <c r="F109" s="41">
        <v>11489</v>
      </c>
      <c r="G109" s="39">
        <v>116.05</v>
      </c>
      <c r="H109" s="39">
        <v>92.25</v>
      </c>
      <c r="I109" s="36" t="s">
        <v>30</v>
      </c>
      <c r="J109" s="36" t="s">
        <v>280</v>
      </c>
      <c r="K109" s="46">
        <f t="shared" si="8"/>
        <v>1059797</v>
      </c>
      <c r="L109">
        <f t="shared" si="6"/>
        <v>9132.244722102541</v>
      </c>
    </row>
    <row r="110" spans="1:12" ht="16.5">
      <c r="A110" s="43" t="str">
        <f t="shared" si="5"/>
        <v>17幢2901</v>
      </c>
      <c r="B110" s="36" t="s">
        <v>277</v>
      </c>
      <c r="C110" s="36" t="s">
        <v>215</v>
      </c>
      <c r="D110" s="41">
        <v>777674</v>
      </c>
      <c r="E110" s="41">
        <v>8824</v>
      </c>
      <c r="F110" s="41">
        <v>11101</v>
      </c>
      <c r="G110" s="39">
        <v>88.14</v>
      </c>
      <c r="H110" s="39">
        <v>70.06</v>
      </c>
      <c r="I110" s="36" t="s">
        <v>22</v>
      </c>
      <c r="J110" s="36" t="s">
        <v>279</v>
      </c>
      <c r="K110" s="46">
        <f>VLOOKUP(A110,'已认购'!A:K,11,0)</f>
        <v>746878</v>
      </c>
      <c r="L110">
        <f t="shared" si="6"/>
        <v>8473.7690038575</v>
      </c>
    </row>
    <row r="111" spans="1:12" ht="16.5">
      <c r="A111" s="43" t="str">
        <f t="shared" si="5"/>
        <v>17幢2902</v>
      </c>
      <c r="B111" s="36" t="s">
        <v>277</v>
      </c>
      <c r="C111" s="36" t="s">
        <v>217</v>
      </c>
      <c r="D111" s="41">
        <v>768877</v>
      </c>
      <c r="E111" s="41">
        <v>8724</v>
      </c>
      <c r="F111" s="41">
        <v>10975</v>
      </c>
      <c r="G111" s="39">
        <v>88.14</v>
      </c>
      <c r="H111" s="39">
        <v>70.06</v>
      </c>
      <c r="I111" s="36" t="s">
        <v>22</v>
      </c>
      <c r="J111" s="36" t="s">
        <v>279</v>
      </c>
      <c r="K111" s="46">
        <f>VLOOKUP(A111,'已认购'!A:K,11,0)</f>
        <v>738429</v>
      </c>
      <c r="L111">
        <f t="shared" si="6"/>
        <v>8377.91014295439</v>
      </c>
    </row>
    <row r="112" spans="1:12" ht="16.5">
      <c r="A112" s="43" t="str">
        <f t="shared" si="5"/>
        <v>17幢2903</v>
      </c>
      <c r="B112" s="36" t="s">
        <v>277</v>
      </c>
      <c r="C112" s="36" t="s">
        <v>218</v>
      </c>
      <c r="D112" s="41">
        <v>1069293</v>
      </c>
      <c r="E112" s="41">
        <v>9215</v>
      </c>
      <c r="F112" s="41">
        <v>11592</v>
      </c>
      <c r="G112" s="39">
        <v>116.05</v>
      </c>
      <c r="H112" s="39">
        <v>92.25</v>
      </c>
      <c r="I112" s="36" t="s">
        <v>30</v>
      </c>
      <c r="J112" s="36" t="s">
        <v>280</v>
      </c>
      <c r="K112" s="46">
        <f aca="true" t="shared" si="9" ref="K112:K117">D112</f>
        <v>1069293</v>
      </c>
      <c r="L112">
        <f t="shared" si="6"/>
        <v>9214.071520896166</v>
      </c>
    </row>
    <row r="113" spans="1:12" ht="16.5">
      <c r="A113" s="43" t="str">
        <f t="shared" si="5"/>
        <v>17幢2904</v>
      </c>
      <c r="B113" s="36" t="s">
        <v>277</v>
      </c>
      <c r="C113" s="36" t="s">
        <v>219</v>
      </c>
      <c r="D113" s="41">
        <v>1055781</v>
      </c>
      <c r="E113" s="41">
        <v>9098</v>
      </c>
      <c r="F113" s="41">
        <v>11445</v>
      </c>
      <c r="G113" s="39">
        <v>116.05</v>
      </c>
      <c r="H113" s="39">
        <v>92.25</v>
      </c>
      <c r="I113" s="36" t="s">
        <v>30</v>
      </c>
      <c r="J113" s="36" t="s">
        <v>280</v>
      </c>
      <c r="K113" s="46">
        <f t="shared" si="9"/>
        <v>1055781</v>
      </c>
      <c r="L113">
        <f t="shared" si="6"/>
        <v>9097.638948728996</v>
      </c>
    </row>
    <row r="114" spans="1:12" ht="16.5">
      <c r="A114" s="43" t="str">
        <f t="shared" si="5"/>
        <v>17幢3001</v>
      </c>
      <c r="B114" s="36" t="s">
        <v>277</v>
      </c>
      <c r="C114" s="36" t="s">
        <v>222</v>
      </c>
      <c r="D114" s="41">
        <v>774623</v>
      </c>
      <c r="E114" s="41">
        <v>8789</v>
      </c>
      <c r="F114" s="41">
        <v>11057</v>
      </c>
      <c r="G114" s="39">
        <v>88.14</v>
      </c>
      <c r="H114" s="39">
        <v>70.06</v>
      </c>
      <c r="I114" s="36" t="s">
        <v>22</v>
      </c>
      <c r="J114" s="36" t="s">
        <v>279</v>
      </c>
      <c r="K114" s="46">
        <f>VLOOKUP(A114,'已认购'!A:K,11,0)</f>
        <v>743948</v>
      </c>
      <c r="L114">
        <f t="shared" si="6"/>
        <v>8440.526435216701</v>
      </c>
    </row>
    <row r="115" spans="1:12" ht="16.5">
      <c r="A115" s="43" t="str">
        <f t="shared" si="5"/>
        <v>17幢3002</v>
      </c>
      <c r="B115" s="36" t="s">
        <v>277</v>
      </c>
      <c r="C115" s="36" t="s">
        <v>224</v>
      </c>
      <c r="D115" s="41">
        <v>765826</v>
      </c>
      <c r="E115" s="41">
        <v>8689</v>
      </c>
      <c r="F115" s="41">
        <v>10932</v>
      </c>
      <c r="G115" s="39">
        <v>88.14</v>
      </c>
      <c r="H115" s="39">
        <v>70.06</v>
      </c>
      <c r="I115" s="36" t="s">
        <v>22</v>
      </c>
      <c r="J115" s="36" t="s">
        <v>279</v>
      </c>
      <c r="K115" s="46">
        <f>VLOOKUP(A115,'已认购'!A:K,11,0)</f>
        <v>735499</v>
      </c>
      <c r="L115">
        <f t="shared" si="6"/>
        <v>8344.667574313591</v>
      </c>
    </row>
    <row r="116" spans="1:12" ht="16.5">
      <c r="A116" s="43" t="str">
        <f t="shared" si="5"/>
        <v>17幢3003</v>
      </c>
      <c r="B116" s="36" t="s">
        <v>277</v>
      </c>
      <c r="C116" s="36" t="s">
        <v>225</v>
      </c>
      <c r="D116" s="41">
        <v>1065278</v>
      </c>
      <c r="E116" s="41">
        <v>9180</v>
      </c>
      <c r="F116" s="41">
        <v>11548</v>
      </c>
      <c r="G116" s="39">
        <v>116.05</v>
      </c>
      <c r="H116" s="39">
        <v>92.25</v>
      </c>
      <c r="I116" s="36" t="s">
        <v>30</v>
      </c>
      <c r="J116" s="36" t="s">
        <v>280</v>
      </c>
      <c r="K116" s="46">
        <f t="shared" si="9"/>
        <v>1065278</v>
      </c>
      <c r="L116">
        <f t="shared" si="6"/>
        <v>9179.47436449806</v>
      </c>
    </row>
    <row r="117" spans="1:12" ht="16.5">
      <c r="A117" s="43" t="str">
        <f t="shared" si="5"/>
        <v>17幢3004</v>
      </c>
      <c r="B117" s="36" t="s">
        <v>277</v>
      </c>
      <c r="C117" s="36" t="s">
        <v>226</v>
      </c>
      <c r="D117" s="41">
        <v>1051764</v>
      </c>
      <c r="E117" s="41">
        <v>9064</v>
      </c>
      <c r="F117" s="41">
        <v>11402</v>
      </c>
      <c r="G117" s="39">
        <v>116.05</v>
      </c>
      <c r="H117" s="39">
        <v>92.25</v>
      </c>
      <c r="I117" s="36" t="s">
        <v>30</v>
      </c>
      <c r="J117" s="36" t="s">
        <v>280</v>
      </c>
      <c r="K117" s="46">
        <f t="shared" si="9"/>
        <v>1051764</v>
      </c>
      <c r="L117">
        <f t="shared" si="6"/>
        <v>9063.02455838001</v>
      </c>
    </row>
    <row r="118" spans="1:12" ht="16.5">
      <c r="A118" s="43" t="str">
        <f t="shared" si="5"/>
        <v>17幢3101</v>
      </c>
      <c r="B118" s="36" t="s">
        <v>277</v>
      </c>
      <c r="C118" s="36" t="s">
        <v>229</v>
      </c>
      <c r="D118" s="41">
        <v>771573</v>
      </c>
      <c r="E118" s="41">
        <v>8754</v>
      </c>
      <c r="F118" s="41">
        <v>11014</v>
      </c>
      <c r="G118" s="39">
        <v>88.14</v>
      </c>
      <c r="H118" s="39">
        <v>70.06</v>
      </c>
      <c r="I118" s="36" t="s">
        <v>22</v>
      </c>
      <c r="J118" s="36" t="s">
        <v>279</v>
      </c>
      <c r="K118" s="46">
        <f>VLOOKUP(A118,'已认购'!A:K,11,0)</f>
        <v>741019</v>
      </c>
      <c r="L118">
        <f t="shared" si="6"/>
        <v>8407.29521216247</v>
      </c>
    </row>
    <row r="119" spans="1:12" ht="16.5">
      <c r="A119" s="43" t="str">
        <f t="shared" si="5"/>
        <v>17幢3102</v>
      </c>
      <c r="B119" s="36" t="s">
        <v>277</v>
      </c>
      <c r="C119" s="36" t="s">
        <v>231</v>
      </c>
      <c r="D119" s="41">
        <v>762776</v>
      </c>
      <c r="E119" s="41">
        <v>8655</v>
      </c>
      <c r="F119" s="41">
        <v>10888</v>
      </c>
      <c r="G119" s="39">
        <v>88.14</v>
      </c>
      <c r="H119" s="39">
        <v>70.06</v>
      </c>
      <c r="I119" s="36" t="s">
        <v>22</v>
      </c>
      <c r="J119" s="36" t="s">
        <v>279</v>
      </c>
      <c r="K119" s="46">
        <f>VLOOKUP(A119,'已认购'!A:K,11,0)</f>
        <v>732570</v>
      </c>
      <c r="L119">
        <f t="shared" si="6"/>
        <v>8311.43635125936</v>
      </c>
    </row>
    <row r="120" spans="1:12" ht="16.5">
      <c r="A120" s="43" t="str">
        <f t="shared" si="5"/>
        <v>17幢3103</v>
      </c>
      <c r="B120" s="36" t="s">
        <v>277</v>
      </c>
      <c r="C120" s="36" t="s">
        <v>232</v>
      </c>
      <c r="D120" s="41">
        <v>1061261</v>
      </c>
      <c r="E120" s="41">
        <v>9145</v>
      </c>
      <c r="F120" s="41">
        <v>11505</v>
      </c>
      <c r="G120" s="39">
        <v>116.05</v>
      </c>
      <c r="H120" s="39">
        <v>92.25</v>
      </c>
      <c r="I120" s="36" t="s">
        <v>30</v>
      </c>
      <c r="J120" s="36" t="s">
        <v>279</v>
      </c>
      <c r="K120" s="46">
        <f>VLOOKUP(A120,'已认购'!A:K,11,0)</f>
        <v>1019235</v>
      </c>
      <c r="L120">
        <f t="shared" si="6"/>
        <v>8782.722964239552</v>
      </c>
    </row>
    <row r="121" spans="1:12" ht="16.5">
      <c r="A121" s="43" t="str">
        <f t="shared" si="5"/>
        <v>17幢3104</v>
      </c>
      <c r="B121" s="36" t="s">
        <v>277</v>
      </c>
      <c r="C121" s="36" t="s">
        <v>233</v>
      </c>
      <c r="D121" s="41">
        <v>1047748</v>
      </c>
      <c r="E121" s="41">
        <v>9029</v>
      </c>
      <c r="F121" s="41">
        <v>11358</v>
      </c>
      <c r="G121" s="39">
        <v>116.05</v>
      </c>
      <c r="H121" s="39">
        <v>92.25</v>
      </c>
      <c r="I121" s="36" t="s">
        <v>30</v>
      </c>
      <c r="J121" s="36" t="s">
        <v>279</v>
      </c>
      <c r="K121" s="46">
        <f>VLOOKUP(A121,'已认购'!A:K,11,0)</f>
        <v>1006257</v>
      </c>
      <c r="L121">
        <f t="shared" si="6"/>
        <v>8670.891856958207</v>
      </c>
    </row>
    <row r="122" spans="1:12" ht="16.5">
      <c r="A122" s="43" t="str">
        <f t="shared" si="5"/>
        <v>17幢3201</v>
      </c>
      <c r="B122" s="36" t="s">
        <v>277</v>
      </c>
      <c r="C122" s="36" t="s">
        <v>236</v>
      </c>
      <c r="D122" s="41">
        <v>768521</v>
      </c>
      <c r="E122" s="41">
        <v>8720</v>
      </c>
      <c r="F122" s="41">
        <v>10970</v>
      </c>
      <c r="G122" s="39">
        <v>88.14</v>
      </c>
      <c r="H122" s="39">
        <v>70.06</v>
      </c>
      <c r="I122" s="36" t="s">
        <v>22</v>
      </c>
      <c r="J122" s="36" t="s">
        <v>279</v>
      </c>
      <c r="K122" s="46">
        <f>VLOOKUP(A122,'已认购'!A:K,11,0)</f>
        <v>753151</v>
      </c>
      <c r="L122">
        <f t="shared" si="6"/>
        <v>8544.939868391195</v>
      </c>
    </row>
    <row r="123" spans="1:12" ht="16.5">
      <c r="A123" s="43" t="str">
        <f t="shared" si="5"/>
        <v>17幢3202</v>
      </c>
      <c r="B123" s="36" t="s">
        <v>277</v>
      </c>
      <c r="C123" s="36" t="s">
        <v>238</v>
      </c>
      <c r="D123" s="41">
        <v>759725</v>
      </c>
      <c r="E123" s="41">
        <v>8620</v>
      </c>
      <c r="F123" s="41">
        <v>10844</v>
      </c>
      <c r="G123" s="39">
        <v>88.14</v>
      </c>
      <c r="H123" s="39">
        <v>70.06</v>
      </c>
      <c r="I123" s="36" t="s">
        <v>22</v>
      </c>
      <c r="J123" s="36" t="s">
        <v>279</v>
      </c>
      <c r="K123" s="46">
        <f>VLOOKUP(A123,'已认购'!A:K,11,0)</f>
        <v>744531</v>
      </c>
      <c r="L123">
        <f t="shared" si="6"/>
        <v>8447.14091218516</v>
      </c>
    </row>
    <row r="124" spans="1:12" ht="16.5">
      <c r="A124" s="43" t="str">
        <f t="shared" si="5"/>
        <v>17幢3203</v>
      </c>
      <c r="B124" s="36" t="s">
        <v>277</v>
      </c>
      <c r="C124" s="36" t="s">
        <v>239</v>
      </c>
      <c r="D124" s="41">
        <v>1057245</v>
      </c>
      <c r="E124" s="41">
        <v>9111</v>
      </c>
      <c r="F124" s="41">
        <v>11461</v>
      </c>
      <c r="G124" s="39">
        <v>116.05</v>
      </c>
      <c r="H124" s="39">
        <v>92.25</v>
      </c>
      <c r="I124" s="36" t="s">
        <v>30</v>
      </c>
      <c r="J124" s="36" t="s">
        <v>280</v>
      </c>
      <c r="K124" s="46">
        <f>D124</f>
        <v>1057245</v>
      </c>
      <c r="L124">
        <f t="shared" si="6"/>
        <v>9110.254200775527</v>
      </c>
    </row>
    <row r="125" spans="1:12" ht="16.5">
      <c r="A125" s="43" t="str">
        <f t="shared" si="5"/>
        <v>17幢3204</v>
      </c>
      <c r="B125" s="36" t="s">
        <v>277</v>
      </c>
      <c r="C125" s="36" t="s">
        <v>240</v>
      </c>
      <c r="D125" s="41">
        <v>1043730</v>
      </c>
      <c r="E125" s="41">
        <v>8994</v>
      </c>
      <c r="F125" s="41">
        <v>11315</v>
      </c>
      <c r="G125" s="39">
        <v>116.05</v>
      </c>
      <c r="H125" s="39">
        <v>92.25</v>
      </c>
      <c r="I125" s="36" t="s">
        <v>30</v>
      </c>
      <c r="J125" s="36" t="s">
        <v>280</v>
      </c>
      <c r="K125" s="46">
        <f>D125</f>
        <v>1043730</v>
      </c>
      <c r="L125">
        <f t="shared" si="6"/>
        <v>8993.795777682033</v>
      </c>
    </row>
    <row r="126" spans="1:12" ht="16.5">
      <c r="A126" s="43" t="str">
        <f t="shared" si="5"/>
        <v>17幢3301</v>
      </c>
      <c r="B126" s="36" t="s">
        <v>277</v>
      </c>
      <c r="C126" s="36" t="s">
        <v>243</v>
      </c>
      <c r="D126" s="41">
        <v>765471</v>
      </c>
      <c r="E126" s="41">
        <v>8685</v>
      </c>
      <c r="F126" s="41">
        <v>10926</v>
      </c>
      <c r="G126" s="39">
        <v>88.14</v>
      </c>
      <c r="H126" s="39">
        <v>70.06</v>
      </c>
      <c r="I126" s="36" t="s">
        <v>22</v>
      </c>
      <c r="J126" s="36" t="s">
        <v>281</v>
      </c>
      <c r="K126" s="46">
        <f>D126</f>
        <v>765471</v>
      </c>
      <c r="L126">
        <f t="shared" si="6"/>
        <v>8684.717494894487</v>
      </c>
    </row>
    <row r="127" spans="1:12" ht="16.5">
      <c r="A127" s="43" t="str">
        <f t="shared" si="5"/>
        <v>17幢3302</v>
      </c>
      <c r="B127" s="36" t="s">
        <v>277</v>
      </c>
      <c r="C127" s="36" t="s">
        <v>245</v>
      </c>
      <c r="D127" s="41">
        <v>756675</v>
      </c>
      <c r="E127" s="41">
        <v>8585</v>
      </c>
      <c r="F127" s="41">
        <v>10801</v>
      </c>
      <c r="G127" s="39">
        <v>88.14</v>
      </c>
      <c r="H127" s="39">
        <v>70.06</v>
      </c>
      <c r="I127" s="36" t="s">
        <v>22</v>
      </c>
      <c r="J127" s="36" t="s">
        <v>279</v>
      </c>
      <c r="K127" s="46">
        <f>VLOOKUP(A127,'已认购'!A:K,11,0)</f>
        <v>741542</v>
      </c>
      <c r="L127">
        <f t="shared" si="6"/>
        <v>8413.228953936918</v>
      </c>
    </row>
    <row r="128" spans="1:12" ht="16.5">
      <c r="A128" s="43" t="str">
        <f t="shared" si="5"/>
        <v>17幢3303</v>
      </c>
      <c r="B128" s="36" t="s">
        <v>277</v>
      </c>
      <c r="C128" s="36" t="s">
        <v>246</v>
      </c>
      <c r="D128" s="41">
        <v>1053227</v>
      </c>
      <c r="E128" s="41">
        <v>9076</v>
      </c>
      <c r="F128" s="41">
        <v>11418</v>
      </c>
      <c r="G128" s="39">
        <v>116.05</v>
      </c>
      <c r="H128" s="39">
        <v>92.25</v>
      </c>
      <c r="I128" s="36" t="s">
        <v>30</v>
      </c>
      <c r="J128" s="36" t="s">
        <v>280</v>
      </c>
      <c r="K128" s="46">
        <f aca="true" t="shared" si="10" ref="K128:K133">D128</f>
        <v>1053227</v>
      </c>
      <c r="L128">
        <f t="shared" si="6"/>
        <v>9075.6311934511</v>
      </c>
    </row>
    <row r="129" spans="1:12" ht="16.5">
      <c r="A129" s="43" t="str">
        <f t="shared" si="5"/>
        <v>17幢3304</v>
      </c>
      <c r="B129" s="36" t="s">
        <v>277</v>
      </c>
      <c r="C129" s="36" t="s">
        <v>247</v>
      </c>
      <c r="D129" s="41">
        <v>1039714</v>
      </c>
      <c r="E129" s="41">
        <v>8960</v>
      </c>
      <c r="F129" s="41">
        <v>11271</v>
      </c>
      <c r="G129" s="39">
        <v>116.05</v>
      </c>
      <c r="H129" s="39">
        <v>92.25</v>
      </c>
      <c r="I129" s="36" t="s">
        <v>30</v>
      </c>
      <c r="J129" s="36" t="s">
        <v>279</v>
      </c>
      <c r="K129" s="46">
        <f>VLOOKUP(A129,'已认购'!A:K,11,0)</f>
        <v>998541</v>
      </c>
      <c r="L129">
        <f t="shared" si="6"/>
        <v>8604.403274450668</v>
      </c>
    </row>
    <row r="130" spans="1:12" ht="16.5">
      <c r="A130" s="43" t="str">
        <f t="shared" si="5"/>
        <v>17幢3401</v>
      </c>
      <c r="B130" s="36" t="s">
        <v>277</v>
      </c>
      <c r="C130" s="36" t="s">
        <v>250</v>
      </c>
      <c r="D130" s="41">
        <v>731912</v>
      </c>
      <c r="E130" s="41">
        <v>8304</v>
      </c>
      <c r="F130" s="41">
        <v>10447</v>
      </c>
      <c r="G130" s="39">
        <v>88.14</v>
      </c>
      <c r="H130" s="39">
        <v>70.06</v>
      </c>
      <c r="I130" s="36" t="s">
        <v>22</v>
      </c>
      <c r="J130" s="36" t="s">
        <v>279</v>
      </c>
      <c r="K130" s="46">
        <f>VLOOKUP(A130,'已认购'!A:K,11,0)</f>
        <v>717274</v>
      </c>
      <c r="L130">
        <f t="shared" si="6"/>
        <v>8137.894259133197</v>
      </c>
    </row>
    <row r="131" spans="1:12" ht="16.5">
      <c r="A131" s="43" t="str">
        <f>B131&amp;C131</f>
        <v>17幢3402</v>
      </c>
      <c r="B131" s="36" t="s">
        <v>277</v>
      </c>
      <c r="C131" s="36" t="s">
        <v>252</v>
      </c>
      <c r="D131" s="41">
        <v>723114</v>
      </c>
      <c r="E131" s="41">
        <v>8205</v>
      </c>
      <c r="F131" s="41">
        <v>10322</v>
      </c>
      <c r="G131" s="39">
        <v>88.14</v>
      </c>
      <c r="H131" s="39">
        <v>70.06</v>
      </c>
      <c r="I131" s="36" t="s">
        <v>22</v>
      </c>
      <c r="J131" s="36" t="s">
        <v>279</v>
      </c>
      <c r="K131" s="46">
        <f>VLOOKUP(A131,'已认购'!A:K,11,0)</f>
        <v>694479</v>
      </c>
      <c r="L131">
        <f>K131/G131</f>
        <v>7879.27161334241</v>
      </c>
    </row>
    <row r="132" spans="1:12" ht="16.5">
      <c r="A132" s="43" t="str">
        <f>B132&amp;C132</f>
        <v>17幢3403</v>
      </c>
      <c r="B132" s="36" t="s">
        <v>277</v>
      </c>
      <c r="C132" s="36" t="s">
        <v>253</v>
      </c>
      <c r="D132" s="41">
        <v>1009042</v>
      </c>
      <c r="E132" s="41">
        <v>8695</v>
      </c>
      <c r="F132" s="41">
        <v>10939</v>
      </c>
      <c r="G132" s="39">
        <v>116.05</v>
      </c>
      <c r="H132" s="39">
        <v>92.25</v>
      </c>
      <c r="I132" s="36" t="s">
        <v>30</v>
      </c>
      <c r="J132" s="36" t="s">
        <v>280</v>
      </c>
      <c r="K132" s="46">
        <f t="shared" si="10"/>
        <v>1009042</v>
      </c>
      <c r="L132">
        <f>K132/G132</f>
        <v>8694.89013356312</v>
      </c>
    </row>
    <row r="133" spans="1:12" ht="16.5">
      <c r="A133" s="43" t="str">
        <f>B133&amp;C133</f>
        <v>17幢3404</v>
      </c>
      <c r="B133" s="36" t="s">
        <v>277</v>
      </c>
      <c r="C133" s="36" t="s">
        <v>254</v>
      </c>
      <c r="D133" s="41">
        <v>995528</v>
      </c>
      <c r="E133" s="41">
        <v>8579</v>
      </c>
      <c r="F133" s="41">
        <v>10792</v>
      </c>
      <c r="G133" s="39">
        <v>116.05</v>
      </c>
      <c r="H133" s="39">
        <v>92.25</v>
      </c>
      <c r="I133" s="36" t="s">
        <v>30</v>
      </c>
      <c r="J133" s="36" t="s">
        <v>280</v>
      </c>
      <c r="K133" s="46">
        <f t="shared" si="10"/>
        <v>995528</v>
      </c>
      <c r="L133">
        <f>K133/G133</f>
        <v>8578.440327445067</v>
      </c>
    </row>
  </sheetData>
  <sheetProtection/>
  <autoFilter ref="A1:K133"/>
  <printOptions/>
  <pageMargins left="0.6986111111111111" right="0.6986111111111111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3"/>
  <sheetViews>
    <sheetView workbookViewId="0" topLeftCell="A114">
      <selection activeCell="K2" sqref="K2:K133"/>
    </sheetView>
  </sheetViews>
  <sheetFormatPr defaultColWidth="9.00390625" defaultRowHeight="14.25"/>
  <cols>
    <col min="4" max="4" width="11.75390625" style="0" bestFit="1" customWidth="1"/>
    <col min="11" max="11" width="13.875" style="0" bestFit="1" customWidth="1"/>
  </cols>
  <sheetData>
    <row r="1" spans="1:12" ht="16.5">
      <c r="A1" s="43" t="s">
        <v>282</v>
      </c>
      <c r="B1" s="34" t="s">
        <v>269</v>
      </c>
      <c r="C1" s="34" t="s">
        <v>6</v>
      </c>
      <c r="D1" s="34" t="s">
        <v>270</v>
      </c>
      <c r="E1" s="34" t="s">
        <v>271</v>
      </c>
      <c r="F1" s="34" t="s">
        <v>272</v>
      </c>
      <c r="G1" s="34" t="s">
        <v>273</v>
      </c>
      <c r="H1" s="34" t="s">
        <v>274</v>
      </c>
      <c r="I1" s="34" t="s">
        <v>8</v>
      </c>
      <c r="J1" s="34" t="s">
        <v>275</v>
      </c>
      <c r="K1" s="44" t="s">
        <v>283</v>
      </c>
      <c r="L1" s="44" t="s">
        <v>284</v>
      </c>
    </row>
    <row r="2" spans="1:12" ht="16.5">
      <c r="A2" t="str">
        <f>B2&amp;C2</f>
        <v>18幢201</v>
      </c>
      <c r="B2" s="36" t="s">
        <v>285</v>
      </c>
      <c r="C2" s="36" t="s">
        <v>20</v>
      </c>
      <c r="D2" s="41">
        <v>737836</v>
      </c>
      <c r="E2" s="41">
        <v>8372</v>
      </c>
      <c r="F2" s="41">
        <v>10532</v>
      </c>
      <c r="G2" s="39">
        <v>88.14</v>
      </c>
      <c r="H2" s="39">
        <v>70.06</v>
      </c>
      <c r="I2" s="36" t="s">
        <v>22</v>
      </c>
      <c r="J2" s="36" t="s">
        <v>278</v>
      </c>
      <c r="K2" s="45">
        <f>D2</f>
        <v>737836</v>
      </c>
      <c r="L2">
        <f>K2/G2</f>
        <v>8371.182210120263</v>
      </c>
    </row>
    <row r="3" spans="1:12" ht="16.5">
      <c r="A3" t="str">
        <f aca="true" t="shared" si="0" ref="A3:A66">B3&amp;C3</f>
        <v>18幢202</v>
      </c>
      <c r="B3" s="36" t="s">
        <v>285</v>
      </c>
      <c r="C3" s="36" t="s">
        <v>26</v>
      </c>
      <c r="D3" s="41">
        <v>753749</v>
      </c>
      <c r="E3" s="41">
        <v>8552</v>
      </c>
      <c r="F3" s="41">
        <v>10759</v>
      </c>
      <c r="G3" s="39">
        <v>88.14</v>
      </c>
      <c r="H3" s="39">
        <v>70.06</v>
      </c>
      <c r="I3" s="36" t="s">
        <v>22</v>
      </c>
      <c r="J3" s="36" t="s">
        <v>278</v>
      </c>
      <c r="K3" s="45">
        <f aca="true" t="shared" si="1" ref="K3:K9">D3</f>
        <v>753749</v>
      </c>
      <c r="L3">
        <f aca="true" t="shared" si="2" ref="L3:L66">K3/G3</f>
        <v>8551.724529158157</v>
      </c>
    </row>
    <row r="4" spans="1:12" ht="16.5">
      <c r="A4" t="str">
        <f t="shared" si="0"/>
        <v>18幢203</v>
      </c>
      <c r="B4" s="36" t="s">
        <v>285</v>
      </c>
      <c r="C4" s="36" t="s">
        <v>27</v>
      </c>
      <c r="D4" s="41">
        <v>1047668</v>
      </c>
      <c r="E4" s="41">
        <v>9028</v>
      </c>
      <c r="F4" s="41">
        <v>11357</v>
      </c>
      <c r="G4" s="39">
        <v>116.05</v>
      </c>
      <c r="H4" s="39">
        <v>92.25</v>
      </c>
      <c r="I4" s="36" t="s">
        <v>30</v>
      </c>
      <c r="J4" s="36" t="s">
        <v>278</v>
      </c>
      <c r="K4" s="45">
        <f t="shared" si="1"/>
        <v>1047668</v>
      </c>
      <c r="L4">
        <f t="shared" si="2"/>
        <v>9027.729426971133</v>
      </c>
    </row>
    <row r="5" spans="1:12" ht="16.5">
      <c r="A5" t="str">
        <f t="shared" si="0"/>
        <v>18幢204</v>
      </c>
      <c r="B5" s="36" t="s">
        <v>285</v>
      </c>
      <c r="C5" s="36" t="s">
        <v>29</v>
      </c>
      <c r="D5" s="41">
        <v>1020999</v>
      </c>
      <c r="E5" s="41">
        <v>8798</v>
      </c>
      <c r="F5" s="41">
        <v>11068</v>
      </c>
      <c r="G5" s="39">
        <v>116.05</v>
      </c>
      <c r="H5" s="39">
        <v>92.25</v>
      </c>
      <c r="I5" s="36" t="s">
        <v>30</v>
      </c>
      <c r="J5" s="36" t="s">
        <v>278</v>
      </c>
      <c r="K5" s="45">
        <f t="shared" si="1"/>
        <v>1020999</v>
      </c>
      <c r="L5">
        <f t="shared" si="2"/>
        <v>8797.92330891857</v>
      </c>
    </row>
    <row r="6" spans="1:12" ht="16.5">
      <c r="A6" t="str">
        <f t="shared" si="0"/>
        <v>18幢301</v>
      </c>
      <c r="B6" s="36" t="s">
        <v>285</v>
      </c>
      <c r="C6" s="36" t="s">
        <v>33</v>
      </c>
      <c r="D6" s="41">
        <v>740845</v>
      </c>
      <c r="E6" s="41">
        <v>8406</v>
      </c>
      <c r="F6" s="41">
        <v>10575</v>
      </c>
      <c r="G6" s="39">
        <v>88.14</v>
      </c>
      <c r="H6" s="39">
        <v>70.06</v>
      </c>
      <c r="I6" s="36" t="s">
        <v>22</v>
      </c>
      <c r="J6" s="36" t="s">
        <v>280</v>
      </c>
      <c r="K6" s="45">
        <f t="shared" si="1"/>
        <v>740845</v>
      </c>
      <c r="L6">
        <f t="shared" si="2"/>
        <v>8405.32108009984</v>
      </c>
    </row>
    <row r="7" spans="1:12" ht="16.5">
      <c r="A7" t="str">
        <f t="shared" si="0"/>
        <v>18幢302</v>
      </c>
      <c r="B7" s="36" t="s">
        <v>285</v>
      </c>
      <c r="C7" s="36" t="s">
        <v>35</v>
      </c>
      <c r="D7" s="41">
        <v>756759</v>
      </c>
      <c r="E7" s="41">
        <v>8586</v>
      </c>
      <c r="F7" s="41">
        <v>10802</v>
      </c>
      <c r="G7" s="39">
        <v>88.14</v>
      </c>
      <c r="H7" s="39">
        <v>70.06</v>
      </c>
      <c r="I7" s="36" t="s">
        <v>22</v>
      </c>
      <c r="J7" s="36" t="s">
        <v>280</v>
      </c>
      <c r="K7" s="45">
        <f t="shared" si="1"/>
        <v>756759</v>
      </c>
      <c r="L7">
        <f t="shared" si="2"/>
        <v>8585.874744724302</v>
      </c>
    </row>
    <row r="8" spans="1:12" ht="16.5">
      <c r="A8" t="str">
        <f t="shared" si="0"/>
        <v>18幢303</v>
      </c>
      <c r="B8" s="36" t="s">
        <v>285</v>
      </c>
      <c r="C8" s="36" t="s">
        <v>36</v>
      </c>
      <c r="D8" s="41">
        <v>1051630</v>
      </c>
      <c r="E8" s="41">
        <v>9062</v>
      </c>
      <c r="F8" s="41">
        <v>11400</v>
      </c>
      <c r="G8" s="39">
        <v>116.05</v>
      </c>
      <c r="H8" s="39">
        <v>92.25</v>
      </c>
      <c r="I8" s="36" t="s">
        <v>30</v>
      </c>
      <c r="J8" s="36" t="s">
        <v>280</v>
      </c>
      <c r="K8" s="45">
        <f t="shared" si="1"/>
        <v>1051630</v>
      </c>
      <c r="L8">
        <f t="shared" si="2"/>
        <v>9061.869883670832</v>
      </c>
    </row>
    <row r="9" spans="1:12" ht="16.5">
      <c r="A9" t="str">
        <f t="shared" si="0"/>
        <v>18幢304</v>
      </c>
      <c r="B9" s="36" t="s">
        <v>285</v>
      </c>
      <c r="C9" s="36" t="s">
        <v>37</v>
      </c>
      <c r="D9" s="41">
        <v>1024962</v>
      </c>
      <c r="E9" s="41">
        <v>8833</v>
      </c>
      <c r="F9" s="41">
        <v>11111</v>
      </c>
      <c r="G9" s="39">
        <v>116.05</v>
      </c>
      <c r="H9" s="39">
        <v>92.25</v>
      </c>
      <c r="I9" s="36" t="s">
        <v>30</v>
      </c>
      <c r="J9" s="36" t="s">
        <v>280</v>
      </c>
      <c r="K9" s="45">
        <f t="shared" si="1"/>
        <v>1024962</v>
      </c>
      <c r="L9">
        <f t="shared" si="2"/>
        <v>8832.07238259371</v>
      </c>
    </row>
    <row r="10" spans="1:12" ht="16.5">
      <c r="A10" t="str">
        <f t="shared" si="0"/>
        <v>18幢401</v>
      </c>
      <c r="B10" s="36" t="s">
        <v>285</v>
      </c>
      <c r="C10" s="36" t="s">
        <v>40</v>
      </c>
      <c r="D10" s="41">
        <v>743854</v>
      </c>
      <c r="E10" s="41">
        <v>8440</v>
      </c>
      <c r="F10" s="41">
        <v>10618</v>
      </c>
      <c r="G10" s="39">
        <v>88.14</v>
      </c>
      <c r="H10" s="39">
        <v>70.06</v>
      </c>
      <c r="I10" s="36" t="s">
        <v>22</v>
      </c>
      <c r="J10" s="36" t="s">
        <v>279</v>
      </c>
      <c r="K10" s="45">
        <f>VLOOKUP(A10,'已认购'!A:K,11,0)</f>
        <v>714397</v>
      </c>
      <c r="L10">
        <f t="shared" si="2"/>
        <v>8105.25300658044</v>
      </c>
    </row>
    <row r="11" spans="1:12" ht="16.5">
      <c r="A11" t="str">
        <f t="shared" si="0"/>
        <v>18幢402</v>
      </c>
      <c r="B11" s="36" t="s">
        <v>285</v>
      </c>
      <c r="C11" s="36" t="s">
        <v>42</v>
      </c>
      <c r="D11" s="41">
        <v>759769</v>
      </c>
      <c r="E11" s="41">
        <v>8621</v>
      </c>
      <c r="F11" s="41">
        <v>10845</v>
      </c>
      <c r="G11" s="39">
        <v>88.14</v>
      </c>
      <c r="H11" s="39">
        <v>70.06</v>
      </c>
      <c r="I11" s="36" t="s">
        <v>22</v>
      </c>
      <c r="J11" s="36" t="s">
        <v>279</v>
      </c>
      <c r="K11" s="45">
        <f>VLOOKUP(A11,'已认购'!A:K,11,0)</f>
        <v>729682</v>
      </c>
      <c r="L11">
        <f t="shared" si="2"/>
        <v>8278.670297254368</v>
      </c>
    </row>
    <row r="12" spans="1:12" ht="16.5">
      <c r="A12" t="str">
        <f t="shared" si="0"/>
        <v>18幢403</v>
      </c>
      <c r="B12" s="36" t="s">
        <v>285</v>
      </c>
      <c r="C12" s="36" t="s">
        <v>43</v>
      </c>
      <c r="D12" s="41">
        <v>1055593</v>
      </c>
      <c r="E12" s="41">
        <v>9097</v>
      </c>
      <c r="F12" s="41">
        <v>11443</v>
      </c>
      <c r="G12" s="39">
        <v>116.05</v>
      </c>
      <c r="H12" s="39">
        <v>92.25</v>
      </c>
      <c r="I12" s="36" t="s">
        <v>30</v>
      </c>
      <c r="J12" s="36" t="s">
        <v>280</v>
      </c>
      <c r="K12" s="45">
        <f aca="true" t="shared" si="3" ref="K12:K17">D12</f>
        <v>1055593</v>
      </c>
      <c r="L12">
        <f t="shared" si="2"/>
        <v>9096.018957345972</v>
      </c>
    </row>
    <row r="13" spans="1:12" ht="16.5">
      <c r="A13" t="str">
        <f t="shared" si="0"/>
        <v>18幢404</v>
      </c>
      <c r="B13" s="36" t="s">
        <v>285</v>
      </c>
      <c r="C13" s="36" t="s">
        <v>44</v>
      </c>
      <c r="D13" s="41">
        <v>1028924</v>
      </c>
      <c r="E13" s="41">
        <v>8867</v>
      </c>
      <c r="F13" s="41">
        <v>11154</v>
      </c>
      <c r="G13" s="39">
        <v>116.05</v>
      </c>
      <c r="H13" s="39">
        <v>92.25</v>
      </c>
      <c r="I13" s="36" t="s">
        <v>30</v>
      </c>
      <c r="J13" s="36" t="s">
        <v>280</v>
      </c>
      <c r="K13" s="45">
        <f t="shared" si="3"/>
        <v>1028924</v>
      </c>
      <c r="L13">
        <f t="shared" si="2"/>
        <v>8866.212839293408</v>
      </c>
    </row>
    <row r="14" spans="1:12" ht="16.5">
      <c r="A14" t="str">
        <f t="shared" si="0"/>
        <v>18幢501</v>
      </c>
      <c r="B14" s="36" t="s">
        <v>285</v>
      </c>
      <c r="C14" s="36" t="s">
        <v>47</v>
      </c>
      <c r="D14" s="41">
        <v>746863</v>
      </c>
      <c r="E14" s="41">
        <v>8474</v>
      </c>
      <c r="F14" s="41">
        <v>10661</v>
      </c>
      <c r="G14" s="39">
        <v>88.14</v>
      </c>
      <c r="H14" s="39">
        <v>70.06</v>
      </c>
      <c r="I14" s="36" t="s">
        <v>22</v>
      </c>
      <c r="J14" s="36" t="s">
        <v>279</v>
      </c>
      <c r="K14" s="45">
        <f>VLOOKUP(A14,'已认购'!A:K,11,0)</f>
        <v>746863</v>
      </c>
      <c r="L14">
        <f t="shared" si="2"/>
        <v>8473.598820058996</v>
      </c>
    </row>
    <row r="15" spans="1:12" ht="16.5">
      <c r="A15" t="str">
        <f t="shared" si="0"/>
        <v>18幢502</v>
      </c>
      <c r="B15" s="36" t="s">
        <v>285</v>
      </c>
      <c r="C15" s="36" t="s">
        <v>49</v>
      </c>
      <c r="D15" s="41">
        <v>762778</v>
      </c>
      <c r="E15" s="41">
        <v>8655</v>
      </c>
      <c r="F15" s="41">
        <v>10888</v>
      </c>
      <c r="G15" s="39">
        <v>88.14</v>
      </c>
      <c r="H15" s="39">
        <v>70.06</v>
      </c>
      <c r="I15" s="36" t="s">
        <v>22</v>
      </c>
      <c r="J15" s="36" t="s">
        <v>279</v>
      </c>
      <c r="K15" s="45">
        <f>VLOOKUP(A15,'已认购'!A:K,11,0)</f>
        <v>732572</v>
      </c>
      <c r="L15">
        <f t="shared" si="2"/>
        <v>8311.459042432494</v>
      </c>
    </row>
    <row r="16" spans="1:12" ht="16.5">
      <c r="A16" t="str">
        <f t="shared" si="0"/>
        <v>18幢503</v>
      </c>
      <c r="B16" s="36" t="s">
        <v>285</v>
      </c>
      <c r="C16" s="36" t="s">
        <v>50</v>
      </c>
      <c r="D16" s="41">
        <v>1059555</v>
      </c>
      <c r="E16" s="41">
        <v>9131</v>
      </c>
      <c r="F16" s="41">
        <v>11486</v>
      </c>
      <c r="G16" s="39">
        <v>116.05</v>
      </c>
      <c r="H16" s="39">
        <v>92.25</v>
      </c>
      <c r="I16" s="36" t="s">
        <v>30</v>
      </c>
      <c r="J16" s="36" t="s">
        <v>280</v>
      </c>
      <c r="K16" s="45">
        <f t="shared" si="3"/>
        <v>1059555</v>
      </c>
      <c r="L16">
        <f t="shared" si="2"/>
        <v>9130.159414045671</v>
      </c>
    </row>
    <row r="17" spans="1:12" ht="16.5">
      <c r="A17" t="str">
        <f t="shared" si="0"/>
        <v>18幢504</v>
      </c>
      <c r="B17" s="36" t="s">
        <v>285</v>
      </c>
      <c r="C17" s="36" t="s">
        <v>51</v>
      </c>
      <c r="D17" s="41">
        <v>1032888</v>
      </c>
      <c r="E17" s="41">
        <v>8901</v>
      </c>
      <c r="F17" s="41">
        <v>11197</v>
      </c>
      <c r="G17" s="39">
        <v>116.05</v>
      </c>
      <c r="H17" s="39">
        <v>92.25</v>
      </c>
      <c r="I17" s="36" t="s">
        <v>30</v>
      </c>
      <c r="J17" s="36" t="s">
        <v>280</v>
      </c>
      <c r="K17" s="45">
        <f t="shared" si="3"/>
        <v>1032888</v>
      </c>
      <c r="L17">
        <f t="shared" si="2"/>
        <v>8900.37052994399</v>
      </c>
    </row>
    <row r="18" spans="1:12" ht="16.5">
      <c r="A18" t="str">
        <f t="shared" si="0"/>
        <v>18幢601</v>
      </c>
      <c r="B18" s="36" t="s">
        <v>285</v>
      </c>
      <c r="C18" s="36" t="s">
        <v>54</v>
      </c>
      <c r="D18" s="41">
        <v>749874</v>
      </c>
      <c r="E18" s="41">
        <v>8508</v>
      </c>
      <c r="F18" s="41">
        <v>10704</v>
      </c>
      <c r="G18" s="39">
        <v>88.14</v>
      </c>
      <c r="H18" s="39">
        <v>70.06</v>
      </c>
      <c r="I18" s="36" t="s">
        <v>22</v>
      </c>
      <c r="J18" s="36" t="s">
        <v>279</v>
      </c>
      <c r="K18" s="45">
        <f>VLOOKUP(A18,'已认购'!A:K,11,0)</f>
        <v>734877</v>
      </c>
      <c r="L18">
        <f t="shared" si="2"/>
        <v>8337.610619469027</v>
      </c>
    </row>
    <row r="19" spans="1:12" ht="16.5">
      <c r="A19" t="str">
        <f t="shared" si="0"/>
        <v>18幢602</v>
      </c>
      <c r="B19" s="36" t="s">
        <v>285</v>
      </c>
      <c r="C19" s="36" t="s">
        <v>56</v>
      </c>
      <c r="D19" s="41">
        <v>765787</v>
      </c>
      <c r="E19" s="41">
        <v>8689</v>
      </c>
      <c r="F19" s="41">
        <v>10931</v>
      </c>
      <c r="G19" s="39">
        <v>88.14</v>
      </c>
      <c r="H19" s="39">
        <v>70.06</v>
      </c>
      <c r="I19" s="36" t="s">
        <v>22</v>
      </c>
      <c r="J19" s="36" t="s">
        <v>279</v>
      </c>
      <c r="K19" s="45">
        <f>VLOOKUP(A19,'已认购'!A:K,11,0)</f>
        <v>750471</v>
      </c>
      <c r="L19">
        <f t="shared" si="2"/>
        <v>8514.533696392104</v>
      </c>
    </row>
    <row r="20" spans="1:12" ht="16.5">
      <c r="A20" t="str">
        <f t="shared" si="0"/>
        <v>18幢603</v>
      </c>
      <c r="B20" s="36" t="s">
        <v>285</v>
      </c>
      <c r="C20" s="36" t="s">
        <v>57</v>
      </c>
      <c r="D20" s="41">
        <v>1063519</v>
      </c>
      <c r="E20" s="41">
        <v>9165</v>
      </c>
      <c r="F20" s="41">
        <v>11529</v>
      </c>
      <c r="G20" s="39">
        <v>116.05</v>
      </c>
      <c r="H20" s="39">
        <v>92.25</v>
      </c>
      <c r="I20" s="36" t="s">
        <v>30</v>
      </c>
      <c r="J20" s="36" t="s">
        <v>280</v>
      </c>
      <c r="K20" s="45">
        <f aca="true" t="shared" si="4" ref="K20:K25">D20</f>
        <v>1063519</v>
      </c>
      <c r="L20">
        <f t="shared" si="2"/>
        <v>9164.317104696252</v>
      </c>
    </row>
    <row r="21" spans="1:12" ht="16.5">
      <c r="A21" t="str">
        <f t="shared" si="0"/>
        <v>18幢604</v>
      </c>
      <c r="B21" s="36" t="s">
        <v>285</v>
      </c>
      <c r="C21" s="36" t="s">
        <v>58</v>
      </c>
      <c r="D21" s="41">
        <v>1036850</v>
      </c>
      <c r="E21" s="41">
        <v>8935</v>
      </c>
      <c r="F21" s="41">
        <v>11240</v>
      </c>
      <c r="G21" s="39">
        <v>116.05</v>
      </c>
      <c r="H21" s="39">
        <v>92.25</v>
      </c>
      <c r="I21" s="36" t="s">
        <v>30</v>
      </c>
      <c r="J21" s="36" t="s">
        <v>280</v>
      </c>
      <c r="K21" s="45">
        <f t="shared" si="4"/>
        <v>1036850</v>
      </c>
      <c r="L21">
        <f t="shared" si="2"/>
        <v>8934.510986643689</v>
      </c>
    </row>
    <row r="22" spans="1:12" ht="16.5">
      <c r="A22" t="str">
        <f t="shared" si="0"/>
        <v>18幢701</v>
      </c>
      <c r="B22" s="36" t="s">
        <v>285</v>
      </c>
      <c r="C22" s="36" t="s">
        <v>61</v>
      </c>
      <c r="D22" s="41">
        <v>752884</v>
      </c>
      <c r="E22" s="41">
        <v>8542</v>
      </c>
      <c r="F22" s="41">
        <v>10747</v>
      </c>
      <c r="G22" s="39">
        <v>88.14</v>
      </c>
      <c r="H22" s="39">
        <v>70.06</v>
      </c>
      <c r="I22" s="36" t="s">
        <v>22</v>
      </c>
      <c r="J22" s="36" t="s">
        <v>279</v>
      </c>
      <c r="K22" s="45">
        <f>VLOOKUP(A22,'已认购'!A:K,11,0)</f>
        <v>737826</v>
      </c>
      <c r="L22">
        <f t="shared" si="2"/>
        <v>8371.068754254595</v>
      </c>
    </row>
    <row r="23" spans="1:12" ht="16.5">
      <c r="A23" t="str">
        <f t="shared" si="0"/>
        <v>18幢702</v>
      </c>
      <c r="B23" s="36" t="s">
        <v>285</v>
      </c>
      <c r="C23" s="36" t="s">
        <v>63</v>
      </c>
      <c r="D23" s="41">
        <v>768796</v>
      </c>
      <c r="E23" s="41">
        <v>8723</v>
      </c>
      <c r="F23" s="41">
        <v>10974</v>
      </c>
      <c r="G23" s="39">
        <v>88.14</v>
      </c>
      <c r="H23" s="39">
        <v>70.06</v>
      </c>
      <c r="I23" s="36" t="s">
        <v>22</v>
      </c>
      <c r="J23" s="36" t="s">
        <v>279</v>
      </c>
      <c r="K23" s="45">
        <f>VLOOKUP(A23,'已认购'!A:K,11,0)</f>
        <v>753420</v>
      </c>
      <c r="L23">
        <f t="shared" si="2"/>
        <v>8547.991831177671</v>
      </c>
    </row>
    <row r="24" spans="1:12" ht="16.5">
      <c r="A24" t="str">
        <f t="shared" si="0"/>
        <v>18幢703</v>
      </c>
      <c r="B24" s="36" t="s">
        <v>285</v>
      </c>
      <c r="C24" s="36" t="s">
        <v>64</v>
      </c>
      <c r="D24" s="41">
        <v>1067480</v>
      </c>
      <c r="E24" s="41">
        <v>9199</v>
      </c>
      <c r="F24" s="41">
        <v>11572</v>
      </c>
      <c r="G24" s="39">
        <v>116.05</v>
      </c>
      <c r="H24" s="39">
        <v>92.25</v>
      </c>
      <c r="I24" s="36" t="s">
        <v>30</v>
      </c>
      <c r="J24" s="36" t="s">
        <v>280</v>
      </c>
      <c r="K24" s="45">
        <f t="shared" si="4"/>
        <v>1067480</v>
      </c>
      <c r="L24">
        <f t="shared" si="2"/>
        <v>9198.448944420508</v>
      </c>
    </row>
    <row r="25" spans="1:12" ht="16.5">
      <c r="A25" t="str">
        <f t="shared" si="0"/>
        <v>18幢704</v>
      </c>
      <c r="B25" s="36" t="s">
        <v>285</v>
      </c>
      <c r="C25" s="36" t="s">
        <v>65</v>
      </c>
      <c r="D25" s="41">
        <v>1040814</v>
      </c>
      <c r="E25" s="41">
        <v>8969</v>
      </c>
      <c r="F25" s="41">
        <v>11283</v>
      </c>
      <c r="G25" s="39">
        <v>116.05</v>
      </c>
      <c r="H25" s="39">
        <v>92.25</v>
      </c>
      <c r="I25" s="36" t="s">
        <v>30</v>
      </c>
      <c r="J25" s="36" t="s">
        <v>280</v>
      </c>
      <c r="K25" s="45">
        <f t="shared" si="4"/>
        <v>1040814</v>
      </c>
      <c r="L25">
        <f t="shared" si="2"/>
        <v>8968.66867729427</v>
      </c>
    </row>
    <row r="26" spans="1:12" ht="16.5">
      <c r="A26" t="str">
        <f t="shared" si="0"/>
        <v>18幢801</v>
      </c>
      <c r="B26" s="36" t="s">
        <v>285</v>
      </c>
      <c r="C26" s="36" t="s">
        <v>68</v>
      </c>
      <c r="D26" s="41">
        <v>755893</v>
      </c>
      <c r="E26" s="41">
        <v>8577</v>
      </c>
      <c r="F26" s="41">
        <v>10790</v>
      </c>
      <c r="G26" s="39">
        <v>88.14</v>
      </c>
      <c r="H26" s="39">
        <v>70.06</v>
      </c>
      <c r="I26" s="36" t="s">
        <v>22</v>
      </c>
      <c r="J26" s="36" t="s">
        <v>279</v>
      </c>
      <c r="K26" s="45">
        <f>VLOOKUP(A26,'已认购'!A:K,11,0)</f>
        <v>725960</v>
      </c>
      <c r="L26">
        <f t="shared" si="2"/>
        <v>8236.442024052643</v>
      </c>
    </row>
    <row r="27" spans="1:12" ht="16.5">
      <c r="A27" t="str">
        <f t="shared" si="0"/>
        <v>18幢802</v>
      </c>
      <c r="B27" s="36" t="s">
        <v>285</v>
      </c>
      <c r="C27" s="36" t="s">
        <v>70</v>
      </c>
      <c r="D27" s="41">
        <v>771808</v>
      </c>
      <c r="E27" s="41">
        <v>8757</v>
      </c>
      <c r="F27" s="41">
        <v>11017</v>
      </c>
      <c r="G27" s="39">
        <v>88.14</v>
      </c>
      <c r="H27" s="39">
        <v>70.06</v>
      </c>
      <c r="I27" s="36" t="s">
        <v>22</v>
      </c>
      <c r="J27" s="36" t="s">
        <v>279</v>
      </c>
      <c r="K27" s="45">
        <f>VLOOKUP(A27,'已认购'!A:K,11,0)</f>
        <v>741244</v>
      </c>
      <c r="L27">
        <f t="shared" si="2"/>
        <v>8409.847969140004</v>
      </c>
    </row>
    <row r="28" spans="1:12" ht="16.5">
      <c r="A28" t="str">
        <f t="shared" si="0"/>
        <v>18幢803</v>
      </c>
      <c r="B28" s="36" t="s">
        <v>285</v>
      </c>
      <c r="C28" s="36" t="s">
        <v>71</v>
      </c>
      <c r="D28" s="41">
        <v>1071444</v>
      </c>
      <c r="E28" s="41">
        <v>9233</v>
      </c>
      <c r="F28" s="41">
        <v>11615</v>
      </c>
      <c r="G28" s="39">
        <v>116.05</v>
      </c>
      <c r="H28" s="39">
        <v>92.25</v>
      </c>
      <c r="I28" s="36" t="s">
        <v>30</v>
      </c>
      <c r="J28" s="36" t="s">
        <v>280</v>
      </c>
      <c r="K28" s="45">
        <f>D28</f>
        <v>1071444</v>
      </c>
      <c r="L28">
        <f t="shared" si="2"/>
        <v>9232.60663507109</v>
      </c>
    </row>
    <row r="29" spans="1:12" ht="16.5">
      <c r="A29" t="str">
        <f t="shared" si="0"/>
        <v>18幢804</v>
      </c>
      <c r="B29" s="36" t="s">
        <v>285</v>
      </c>
      <c r="C29" s="36" t="s">
        <v>72</v>
      </c>
      <c r="D29" s="41">
        <v>1044776</v>
      </c>
      <c r="E29" s="41">
        <v>9003</v>
      </c>
      <c r="F29" s="41">
        <v>11326</v>
      </c>
      <c r="G29" s="39">
        <v>116.05</v>
      </c>
      <c r="H29" s="39">
        <v>92.25</v>
      </c>
      <c r="I29" s="36" t="s">
        <v>30</v>
      </c>
      <c r="J29" s="36" t="s">
        <v>279</v>
      </c>
      <c r="K29" s="45">
        <f>VLOOKUP(A29,'已认购'!A:K,11,0)</f>
        <v>1003403</v>
      </c>
      <c r="L29">
        <f t="shared" si="2"/>
        <v>8646.299009047825</v>
      </c>
    </row>
    <row r="30" spans="1:12" ht="16.5">
      <c r="A30" t="str">
        <f t="shared" si="0"/>
        <v>18幢901</v>
      </c>
      <c r="B30" s="36" t="s">
        <v>285</v>
      </c>
      <c r="C30" s="36" t="s">
        <v>75</v>
      </c>
      <c r="D30" s="41">
        <v>758903</v>
      </c>
      <c r="E30" s="41">
        <v>8611</v>
      </c>
      <c r="F30" s="41">
        <v>10833</v>
      </c>
      <c r="G30" s="39">
        <v>88.14</v>
      </c>
      <c r="H30" s="39">
        <v>70.06</v>
      </c>
      <c r="I30" s="36" t="s">
        <v>22</v>
      </c>
      <c r="J30" s="36" t="s">
        <v>279</v>
      </c>
      <c r="K30" s="45">
        <f>VLOOKUP(A30,'已认购'!A:K,11,0)</f>
        <v>721413</v>
      </c>
      <c r="L30">
        <f t="shared" si="2"/>
        <v>8184.853641933288</v>
      </c>
    </row>
    <row r="31" spans="1:12" ht="16.5">
      <c r="A31" t="str">
        <f t="shared" si="0"/>
        <v>18幢902</v>
      </c>
      <c r="B31" s="36" t="s">
        <v>285</v>
      </c>
      <c r="C31" s="36" t="s">
        <v>77</v>
      </c>
      <c r="D31" s="41">
        <v>774817</v>
      </c>
      <c r="E31" s="41">
        <v>8791</v>
      </c>
      <c r="F31" s="41">
        <v>11060</v>
      </c>
      <c r="G31" s="39">
        <v>88.14</v>
      </c>
      <c r="H31" s="39">
        <v>70.06</v>
      </c>
      <c r="I31" s="36" t="s">
        <v>22</v>
      </c>
      <c r="J31" s="36" t="s">
        <v>279</v>
      </c>
      <c r="K31" s="45">
        <f>VLOOKUP(A31,'已认购'!A:K,11,0)</f>
        <v>744134</v>
      </c>
      <c r="L31">
        <f t="shared" si="2"/>
        <v>8442.63671431813</v>
      </c>
    </row>
    <row r="32" spans="1:12" ht="16.5">
      <c r="A32" t="str">
        <f t="shared" si="0"/>
        <v>18幢903</v>
      </c>
      <c r="B32" s="36" t="s">
        <v>285</v>
      </c>
      <c r="C32" s="36" t="s">
        <v>78</v>
      </c>
      <c r="D32" s="41">
        <v>1075406</v>
      </c>
      <c r="E32" s="41">
        <v>9267</v>
      </c>
      <c r="F32" s="41">
        <v>11658</v>
      </c>
      <c r="G32" s="39">
        <v>116.05</v>
      </c>
      <c r="H32" s="39">
        <v>92.25</v>
      </c>
      <c r="I32" s="36" t="s">
        <v>30</v>
      </c>
      <c r="J32" s="36" t="s">
        <v>280</v>
      </c>
      <c r="K32" s="45">
        <f>D32</f>
        <v>1075406</v>
      </c>
      <c r="L32">
        <f t="shared" si="2"/>
        <v>9266.747091770789</v>
      </c>
    </row>
    <row r="33" spans="1:12" ht="16.5">
      <c r="A33" t="str">
        <f t="shared" si="0"/>
        <v>18幢904</v>
      </c>
      <c r="B33" s="36" t="s">
        <v>285</v>
      </c>
      <c r="C33" s="36" t="s">
        <v>79</v>
      </c>
      <c r="D33" s="41">
        <v>1048739</v>
      </c>
      <c r="E33" s="41">
        <v>9037</v>
      </c>
      <c r="F33" s="41">
        <v>11369</v>
      </c>
      <c r="G33" s="39">
        <v>116.05</v>
      </c>
      <c r="H33" s="39">
        <v>92.25</v>
      </c>
      <c r="I33" s="36" t="s">
        <v>30</v>
      </c>
      <c r="J33" s="36" t="s">
        <v>279</v>
      </c>
      <c r="K33" s="45">
        <f>VLOOKUP(A33,'已认购'!A:K,11,0)</f>
        <v>1007209</v>
      </c>
      <c r="L33">
        <f t="shared" si="2"/>
        <v>8679.09521757863</v>
      </c>
    </row>
    <row r="34" spans="1:12" ht="16.5">
      <c r="A34" t="str">
        <f t="shared" si="0"/>
        <v>18幢1001</v>
      </c>
      <c r="B34" s="36" t="s">
        <v>285</v>
      </c>
      <c r="C34" s="36" t="s">
        <v>82</v>
      </c>
      <c r="D34" s="41">
        <v>761912</v>
      </c>
      <c r="E34" s="41">
        <v>8645</v>
      </c>
      <c r="F34" s="41">
        <v>10876</v>
      </c>
      <c r="G34" s="39">
        <v>88.14</v>
      </c>
      <c r="H34" s="39">
        <v>70.06</v>
      </c>
      <c r="I34" s="36" t="s">
        <v>22</v>
      </c>
      <c r="J34" s="36" t="s">
        <v>279</v>
      </c>
      <c r="K34" s="45">
        <f>VLOOKUP(A34,'已认购'!A:K,11,0)</f>
        <v>761912</v>
      </c>
      <c r="L34">
        <f t="shared" si="2"/>
        <v>8644.338552303154</v>
      </c>
    </row>
    <row r="35" spans="1:12" ht="16.5">
      <c r="A35" t="str">
        <f t="shared" si="0"/>
        <v>18幢1002</v>
      </c>
      <c r="B35" s="36" t="s">
        <v>285</v>
      </c>
      <c r="C35" s="36" t="s">
        <v>84</v>
      </c>
      <c r="D35" s="41">
        <v>777826</v>
      </c>
      <c r="E35" s="41">
        <v>8825</v>
      </c>
      <c r="F35" s="41">
        <v>11103</v>
      </c>
      <c r="G35" s="39">
        <v>88.14</v>
      </c>
      <c r="H35" s="39">
        <v>70.06</v>
      </c>
      <c r="I35" s="36" t="s">
        <v>22</v>
      </c>
      <c r="J35" s="36" t="s">
        <v>279</v>
      </c>
      <c r="K35" s="45">
        <f>VLOOKUP(A35,'已认购'!A:K,11,0)</f>
        <v>747024</v>
      </c>
      <c r="L35">
        <f t="shared" si="2"/>
        <v>8475.425459496257</v>
      </c>
    </row>
    <row r="36" spans="1:12" ht="16.5">
      <c r="A36" t="str">
        <f t="shared" si="0"/>
        <v>18幢1003</v>
      </c>
      <c r="B36" s="36" t="s">
        <v>285</v>
      </c>
      <c r="C36" s="36" t="s">
        <v>85</v>
      </c>
      <c r="D36" s="41">
        <v>1079369</v>
      </c>
      <c r="E36" s="41">
        <v>9301</v>
      </c>
      <c r="F36" s="41">
        <v>11701</v>
      </c>
      <c r="G36" s="39">
        <v>116.05</v>
      </c>
      <c r="H36" s="39">
        <v>92.25</v>
      </c>
      <c r="I36" s="36" t="s">
        <v>30</v>
      </c>
      <c r="J36" s="36" t="s">
        <v>280</v>
      </c>
      <c r="K36" s="45">
        <f>D36</f>
        <v>1079369</v>
      </c>
      <c r="L36">
        <f t="shared" si="2"/>
        <v>9300.896165445929</v>
      </c>
    </row>
    <row r="37" spans="1:12" ht="16.5">
      <c r="A37" t="str">
        <f t="shared" si="0"/>
        <v>18幢1004</v>
      </c>
      <c r="B37" s="36" t="s">
        <v>285</v>
      </c>
      <c r="C37" s="36" t="s">
        <v>86</v>
      </c>
      <c r="D37" s="41">
        <v>1052702</v>
      </c>
      <c r="E37" s="41">
        <v>9072</v>
      </c>
      <c r="F37" s="41">
        <v>11412</v>
      </c>
      <c r="G37" s="39">
        <v>116.05</v>
      </c>
      <c r="H37" s="39">
        <v>92.25</v>
      </c>
      <c r="I37" s="36" t="s">
        <v>30</v>
      </c>
      <c r="J37" s="36" t="s">
        <v>279</v>
      </c>
      <c r="K37" s="45">
        <f>VLOOKUP(A37,'已认购'!A:K,11,0)</f>
        <v>1011015</v>
      </c>
      <c r="L37">
        <f t="shared" si="2"/>
        <v>8711.891426109436</v>
      </c>
    </row>
    <row r="38" spans="1:12" ht="16.5">
      <c r="A38" t="str">
        <f t="shared" si="0"/>
        <v>18幢1101</v>
      </c>
      <c r="B38" s="36" t="s">
        <v>285</v>
      </c>
      <c r="C38" s="36" t="s">
        <v>89</v>
      </c>
      <c r="D38" s="41">
        <v>764921</v>
      </c>
      <c r="E38" s="41">
        <v>8679</v>
      </c>
      <c r="F38" s="41">
        <v>10919</v>
      </c>
      <c r="G38" s="39">
        <v>88.14</v>
      </c>
      <c r="H38" s="39">
        <v>70.06</v>
      </c>
      <c r="I38" s="36" t="s">
        <v>22</v>
      </c>
      <c r="J38" s="36" t="s">
        <v>279</v>
      </c>
      <c r="K38" s="45">
        <f>VLOOKUP(A38,'已认购'!A:K,11,0)</f>
        <v>734630</v>
      </c>
      <c r="L38">
        <f t="shared" si="2"/>
        <v>8334.80825958702</v>
      </c>
    </row>
    <row r="39" spans="1:12" ht="16.5">
      <c r="A39" t="str">
        <f t="shared" si="0"/>
        <v>18幢1102</v>
      </c>
      <c r="B39" s="36" t="s">
        <v>285</v>
      </c>
      <c r="C39" s="36" t="s">
        <v>91</v>
      </c>
      <c r="D39" s="41">
        <v>780836</v>
      </c>
      <c r="E39" s="41">
        <v>8860</v>
      </c>
      <c r="F39" s="41">
        <v>11146</v>
      </c>
      <c r="G39" s="39">
        <v>88.14</v>
      </c>
      <c r="H39" s="39">
        <v>70.06</v>
      </c>
      <c r="I39" s="36" t="s">
        <v>22</v>
      </c>
      <c r="J39" s="36" t="s">
        <v>279</v>
      </c>
      <c r="K39" s="45">
        <f>VLOOKUP(A39,'已认购'!A:K,11,0)</f>
        <v>749915</v>
      </c>
      <c r="L39">
        <f t="shared" si="2"/>
        <v>8508.225550260948</v>
      </c>
    </row>
    <row r="40" spans="1:12" ht="16.5">
      <c r="A40" t="str">
        <f t="shared" si="0"/>
        <v>18幢1103</v>
      </c>
      <c r="B40" s="36" t="s">
        <v>285</v>
      </c>
      <c r="C40" s="36" t="s">
        <v>92</v>
      </c>
      <c r="D40" s="41">
        <v>1083331</v>
      </c>
      <c r="E40" s="41">
        <v>9336</v>
      </c>
      <c r="F40" s="41">
        <v>11744</v>
      </c>
      <c r="G40" s="39">
        <v>116.05</v>
      </c>
      <c r="H40" s="39">
        <v>92.25</v>
      </c>
      <c r="I40" s="36" t="s">
        <v>30</v>
      </c>
      <c r="J40" s="36" t="s">
        <v>279</v>
      </c>
      <c r="K40" s="45">
        <f>VLOOKUP(A40,'已认购'!A:K,11,0)</f>
        <v>1040431</v>
      </c>
      <c r="L40">
        <f t="shared" si="2"/>
        <v>8965.368375700129</v>
      </c>
    </row>
    <row r="41" spans="1:12" ht="16.5">
      <c r="A41" t="str">
        <f t="shared" si="0"/>
        <v>18幢1104</v>
      </c>
      <c r="B41" s="36" t="s">
        <v>285</v>
      </c>
      <c r="C41" s="36" t="s">
        <v>93</v>
      </c>
      <c r="D41" s="41">
        <v>1056664</v>
      </c>
      <c r="E41" s="41">
        <v>9106</v>
      </c>
      <c r="F41" s="41">
        <v>11455</v>
      </c>
      <c r="G41" s="39">
        <v>116.05</v>
      </c>
      <c r="H41" s="39">
        <v>92.25</v>
      </c>
      <c r="I41" s="36" t="s">
        <v>30</v>
      </c>
      <c r="J41" s="36" t="s">
        <v>279</v>
      </c>
      <c r="K41" s="45">
        <f>VLOOKUP(A41,'已认购'!A:K,11,0)</f>
        <v>1014820</v>
      </c>
      <c r="L41">
        <f t="shared" si="2"/>
        <v>8744.6790176648</v>
      </c>
    </row>
    <row r="42" spans="1:12" ht="16.5">
      <c r="A42" t="str">
        <f t="shared" si="0"/>
        <v>18幢1201</v>
      </c>
      <c r="B42" s="36" t="s">
        <v>285</v>
      </c>
      <c r="C42" s="36" t="s">
        <v>96</v>
      </c>
      <c r="D42" s="41">
        <v>767931</v>
      </c>
      <c r="E42" s="41">
        <v>8713</v>
      </c>
      <c r="F42" s="41">
        <v>10962</v>
      </c>
      <c r="G42" s="39">
        <v>88.14</v>
      </c>
      <c r="H42" s="39">
        <v>70.06</v>
      </c>
      <c r="I42" s="36" t="s">
        <v>22</v>
      </c>
      <c r="J42" s="36" t="s">
        <v>279</v>
      </c>
      <c r="K42" s="45">
        <f>VLOOKUP(A42,'已认购'!A:K,11,0)</f>
        <v>737521</v>
      </c>
      <c r="L42">
        <f t="shared" si="2"/>
        <v>8367.608350351713</v>
      </c>
    </row>
    <row r="43" spans="1:12" ht="16.5">
      <c r="A43" t="str">
        <f t="shared" si="0"/>
        <v>18幢1202</v>
      </c>
      <c r="B43" s="36" t="s">
        <v>285</v>
      </c>
      <c r="C43" s="36" t="s">
        <v>98</v>
      </c>
      <c r="D43" s="41">
        <v>783845</v>
      </c>
      <c r="E43" s="41">
        <v>8894</v>
      </c>
      <c r="F43" s="41">
        <v>11189</v>
      </c>
      <c r="G43" s="39">
        <v>88.14</v>
      </c>
      <c r="H43" s="39">
        <v>70.06</v>
      </c>
      <c r="I43" s="36" t="s">
        <v>22</v>
      </c>
      <c r="J43" s="36" t="s">
        <v>279</v>
      </c>
      <c r="K43" s="45">
        <f>VLOOKUP(A43,'已认购'!A:K,11,0)</f>
        <v>745123</v>
      </c>
      <c r="L43">
        <f t="shared" si="2"/>
        <v>8453.857499432721</v>
      </c>
    </row>
    <row r="44" spans="1:12" ht="16.5">
      <c r="A44" t="str">
        <f t="shared" si="0"/>
        <v>18幢1203</v>
      </c>
      <c r="B44" s="36" t="s">
        <v>285</v>
      </c>
      <c r="C44" s="36" t="s">
        <v>99</v>
      </c>
      <c r="D44" s="41">
        <v>1087294</v>
      </c>
      <c r="E44" s="41">
        <v>9370</v>
      </c>
      <c r="F44" s="41">
        <v>11787</v>
      </c>
      <c r="G44" s="39">
        <v>116.05</v>
      </c>
      <c r="H44" s="39">
        <v>92.25</v>
      </c>
      <c r="I44" s="36" t="s">
        <v>30</v>
      </c>
      <c r="J44" s="36" t="s">
        <v>279</v>
      </c>
      <c r="K44" s="45">
        <f>VLOOKUP(A44,'已认购'!A:K,11,0)</f>
        <v>1044237</v>
      </c>
      <c r="L44">
        <f t="shared" si="2"/>
        <v>8998.164584230935</v>
      </c>
    </row>
    <row r="45" spans="1:12" ht="16.5">
      <c r="A45" t="str">
        <f t="shared" si="0"/>
        <v>18幢1204</v>
      </c>
      <c r="B45" s="36" t="s">
        <v>285</v>
      </c>
      <c r="C45" s="36" t="s">
        <v>100</v>
      </c>
      <c r="D45" s="41">
        <v>1060626</v>
      </c>
      <c r="E45" s="41">
        <v>9140</v>
      </c>
      <c r="F45" s="41">
        <v>11498</v>
      </c>
      <c r="G45" s="39">
        <v>116.05</v>
      </c>
      <c r="H45" s="39">
        <v>92.25</v>
      </c>
      <c r="I45" s="36" t="s">
        <v>30</v>
      </c>
      <c r="J45" s="36" t="s">
        <v>279</v>
      </c>
      <c r="K45" s="45">
        <f>VLOOKUP(A45,'已认购'!A:K,11,0)</f>
        <v>1018625</v>
      </c>
      <c r="L45">
        <f t="shared" si="2"/>
        <v>8777.466609220164</v>
      </c>
    </row>
    <row r="46" spans="1:12" ht="16.5">
      <c r="A46" t="str">
        <f t="shared" si="0"/>
        <v>18幢1301</v>
      </c>
      <c r="B46" s="36" t="s">
        <v>285</v>
      </c>
      <c r="C46" s="36" t="s">
        <v>103</v>
      </c>
      <c r="D46" s="41">
        <v>770942</v>
      </c>
      <c r="E46" s="41">
        <v>8747</v>
      </c>
      <c r="F46" s="41">
        <v>11005</v>
      </c>
      <c r="G46" s="39">
        <v>88.14</v>
      </c>
      <c r="H46" s="39">
        <v>70.06</v>
      </c>
      <c r="I46" s="36" t="s">
        <v>22</v>
      </c>
      <c r="J46" s="36" t="s">
        <v>279</v>
      </c>
      <c r="K46" s="45">
        <f>VLOOKUP(A46,'已认购'!A:K,11,0)</f>
        <v>740413</v>
      </c>
      <c r="L46">
        <f t="shared" si="2"/>
        <v>8400.419786702972</v>
      </c>
    </row>
    <row r="47" spans="1:12" ht="16.5">
      <c r="A47" t="str">
        <f t="shared" si="0"/>
        <v>18幢1302</v>
      </c>
      <c r="B47" s="36" t="s">
        <v>285</v>
      </c>
      <c r="C47" s="36" t="s">
        <v>105</v>
      </c>
      <c r="D47" s="41">
        <v>786855</v>
      </c>
      <c r="E47" s="41">
        <v>8928</v>
      </c>
      <c r="F47" s="41">
        <v>11232</v>
      </c>
      <c r="G47" s="39">
        <v>88.14</v>
      </c>
      <c r="H47" s="39">
        <v>70.06</v>
      </c>
      <c r="I47" s="36" t="s">
        <v>22</v>
      </c>
      <c r="J47" s="36" t="s">
        <v>279</v>
      </c>
      <c r="K47" s="45">
        <f>VLOOKUP(A47,'已认购'!A:K,11,0)</f>
        <v>755696</v>
      </c>
      <c r="L47">
        <f t="shared" si="2"/>
        <v>8573.814386203767</v>
      </c>
    </row>
    <row r="48" spans="1:12" ht="16.5">
      <c r="A48" t="str">
        <f t="shared" si="0"/>
        <v>18幢1303</v>
      </c>
      <c r="B48" s="36" t="s">
        <v>285</v>
      </c>
      <c r="C48" s="36" t="s">
        <v>106</v>
      </c>
      <c r="D48" s="41">
        <v>1091256</v>
      </c>
      <c r="E48" s="41">
        <v>9404</v>
      </c>
      <c r="F48" s="41">
        <v>11830</v>
      </c>
      <c r="G48" s="39">
        <v>116.05</v>
      </c>
      <c r="H48" s="39">
        <v>92.25</v>
      </c>
      <c r="I48" s="36" t="s">
        <v>30</v>
      </c>
      <c r="J48" s="36" t="s">
        <v>280</v>
      </c>
      <c r="K48" s="45">
        <f aca="true" t="shared" si="5" ref="K48:K53">D48</f>
        <v>1091256</v>
      </c>
      <c r="L48">
        <f t="shared" si="2"/>
        <v>9403.326152520465</v>
      </c>
    </row>
    <row r="49" spans="1:12" ht="16.5">
      <c r="A49" t="str">
        <f t="shared" si="0"/>
        <v>18幢1304</v>
      </c>
      <c r="B49" s="36" t="s">
        <v>285</v>
      </c>
      <c r="C49" s="36" t="s">
        <v>107</v>
      </c>
      <c r="D49" s="41">
        <v>1064590</v>
      </c>
      <c r="E49" s="41">
        <v>9174</v>
      </c>
      <c r="F49" s="41">
        <v>11541</v>
      </c>
      <c r="G49" s="39">
        <v>116.05</v>
      </c>
      <c r="H49" s="39">
        <v>92.25</v>
      </c>
      <c r="I49" s="36" t="s">
        <v>30</v>
      </c>
      <c r="J49" s="36" t="s">
        <v>280</v>
      </c>
      <c r="K49" s="45">
        <f t="shared" si="5"/>
        <v>1064590</v>
      </c>
      <c r="L49">
        <f t="shared" si="2"/>
        <v>9173.545885394227</v>
      </c>
    </row>
    <row r="50" spans="1:12" ht="16.5">
      <c r="A50" t="str">
        <f t="shared" si="0"/>
        <v>18幢1401</v>
      </c>
      <c r="B50" s="36" t="s">
        <v>285</v>
      </c>
      <c r="C50" s="36" t="s">
        <v>110</v>
      </c>
      <c r="D50" s="41">
        <v>773951</v>
      </c>
      <c r="E50" s="41">
        <v>8781</v>
      </c>
      <c r="F50" s="41">
        <v>11047</v>
      </c>
      <c r="G50" s="39">
        <v>88.14</v>
      </c>
      <c r="H50" s="39">
        <v>70.06</v>
      </c>
      <c r="I50" s="36" t="s">
        <v>22</v>
      </c>
      <c r="J50" s="36" t="s">
        <v>279</v>
      </c>
      <c r="K50" s="45">
        <f>VLOOKUP(A50,'已认购'!A:K,11,0)</f>
        <v>743303</v>
      </c>
      <c r="L50">
        <f t="shared" si="2"/>
        <v>8433.208531881099</v>
      </c>
    </row>
    <row r="51" spans="1:12" ht="16.5">
      <c r="A51" t="str">
        <f t="shared" si="0"/>
        <v>18幢1402</v>
      </c>
      <c r="B51" s="36" t="s">
        <v>285</v>
      </c>
      <c r="C51" s="36" t="s">
        <v>112</v>
      </c>
      <c r="D51" s="41">
        <v>789864</v>
      </c>
      <c r="E51" s="41">
        <v>8962</v>
      </c>
      <c r="F51" s="41">
        <v>11275</v>
      </c>
      <c r="G51" s="39">
        <v>88.14</v>
      </c>
      <c r="H51" s="39">
        <v>70.06</v>
      </c>
      <c r="I51" s="36" t="s">
        <v>22</v>
      </c>
      <c r="J51" s="36" t="s">
        <v>279</v>
      </c>
      <c r="K51" s="45">
        <f>VLOOKUP(A51,'已认购'!A:K,11,0)</f>
        <v>774067</v>
      </c>
      <c r="L51">
        <f t="shared" si="2"/>
        <v>8782.244157022918</v>
      </c>
    </row>
    <row r="52" spans="1:12" ht="16.5">
      <c r="A52" t="str">
        <f t="shared" si="0"/>
        <v>18幢1403</v>
      </c>
      <c r="B52" s="36" t="s">
        <v>285</v>
      </c>
      <c r="C52" s="36" t="s">
        <v>113</v>
      </c>
      <c r="D52" s="41">
        <v>1095220</v>
      </c>
      <c r="E52" s="41">
        <v>9438</v>
      </c>
      <c r="F52" s="41">
        <v>11873</v>
      </c>
      <c r="G52" s="39">
        <v>116.05</v>
      </c>
      <c r="H52" s="39">
        <v>92.25</v>
      </c>
      <c r="I52" s="36" t="s">
        <v>30</v>
      </c>
      <c r="J52" s="36" t="s">
        <v>280</v>
      </c>
      <c r="K52" s="45">
        <f t="shared" si="5"/>
        <v>1095220</v>
      </c>
      <c r="L52">
        <f t="shared" si="2"/>
        <v>9437.483843171047</v>
      </c>
    </row>
    <row r="53" spans="1:12" ht="16.5">
      <c r="A53" t="str">
        <f t="shared" si="0"/>
        <v>18幢1404</v>
      </c>
      <c r="B53" s="36" t="s">
        <v>285</v>
      </c>
      <c r="C53" s="36" t="s">
        <v>114</v>
      </c>
      <c r="D53" s="41">
        <v>1068551</v>
      </c>
      <c r="E53" s="41">
        <v>9208</v>
      </c>
      <c r="F53" s="41">
        <v>11584</v>
      </c>
      <c r="G53" s="39">
        <v>116.05</v>
      </c>
      <c r="H53" s="39">
        <v>92.25</v>
      </c>
      <c r="I53" s="36" t="s">
        <v>30</v>
      </c>
      <c r="J53" s="36" t="s">
        <v>280</v>
      </c>
      <c r="K53" s="45">
        <f t="shared" si="5"/>
        <v>1068551</v>
      </c>
      <c r="L53">
        <f t="shared" si="2"/>
        <v>9207.677725118483</v>
      </c>
    </row>
    <row r="54" spans="1:12" ht="16.5">
      <c r="A54" t="str">
        <f t="shared" si="0"/>
        <v>18幢1501</v>
      </c>
      <c r="B54" s="36" t="s">
        <v>285</v>
      </c>
      <c r="C54" s="36" t="s">
        <v>117</v>
      </c>
      <c r="D54" s="41">
        <v>776960</v>
      </c>
      <c r="E54" s="41">
        <v>8816</v>
      </c>
      <c r="F54" s="41">
        <v>11090</v>
      </c>
      <c r="G54" s="39">
        <v>88.14</v>
      </c>
      <c r="H54" s="39">
        <v>70.06</v>
      </c>
      <c r="I54" s="36" t="s">
        <v>22</v>
      </c>
      <c r="J54" s="36" t="s">
        <v>279</v>
      </c>
      <c r="K54" s="45">
        <f>VLOOKUP(A54,'已认购'!A:K,11,0)</f>
        <v>746192</v>
      </c>
      <c r="L54">
        <f t="shared" si="2"/>
        <v>8465.985931472656</v>
      </c>
    </row>
    <row r="55" spans="1:12" ht="16.5">
      <c r="A55" t="str">
        <f t="shared" si="0"/>
        <v>18幢1502</v>
      </c>
      <c r="B55" s="36" t="s">
        <v>285</v>
      </c>
      <c r="C55" s="36" t="s">
        <v>119</v>
      </c>
      <c r="D55" s="41">
        <v>792874</v>
      </c>
      <c r="E55" s="41">
        <v>8996</v>
      </c>
      <c r="F55" s="41">
        <v>11318</v>
      </c>
      <c r="G55" s="39">
        <v>88.14</v>
      </c>
      <c r="H55" s="39">
        <v>70.06</v>
      </c>
      <c r="I55" s="36" t="s">
        <v>22</v>
      </c>
      <c r="J55" s="36" t="s">
        <v>279</v>
      </c>
      <c r="K55" s="45">
        <f>VLOOKUP(A55,'已认购'!A:K,11,0)</f>
        <v>761476</v>
      </c>
      <c r="L55">
        <f t="shared" si="2"/>
        <v>8639.391876560017</v>
      </c>
    </row>
    <row r="56" spans="1:12" ht="16.5">
      <c r="A56" t="str">
        <f t="shared" si="0"/>
        <v>18幢1503</v>
      </c>
      <c r="B56" s="36" t="s">
        <v>285</v>
      </c>
      <c r="C56" s="36" t="s">
        <v>120</v>
      </c>
      <c r="D56" s="41">
        <v>1099182</v>
      </c>
      <c r="E56" s="41">
        <v>9472</v>
      </c>
      <c r="F56" s="41">
        <v>11916</v>
      </c>
      <c r="G56" s="39">
        <v>116.05</v>
      </c>
      <c r="H56" s="39">
        <v>92.25</v>
      </c>
      <c r="I56" s="36" t="s">
        <v>30</v>
      </c>
      <c r="J56" s="36" t="s">
        <v>280</v>
      </c>
      <c r="K56" s="45">
        <f aca="true" t="shared" si="6" ref="K56:K61">D56</f>
        <v>1099182</v>
      </c>
      <c r="L56">
        <f t="shared" si="2"/>
        <v>9471.624299870746</v>
      </c>
    </row>
    <row r="57" spans="1:12" ht="16.5">
      <c r="A57" t="str">
        <f t="shared" si="0"/>
        <v>18幢1504</v>
      </c>
      <c r="B57" s="36" t="s">
        <v>285</v>
      </c>
      <c r="C57" s="36" t="s">
        <v>121</v>
      </c>
      <c r="D57" s="41">
        <v>1072514</v>
      </c>
      <c r="E57" s="41">
        <v>9242</v>
      </c>
      <c r="F57" s="41">
        <v>11627</v>
      </c>
      <c r="G57" s="39">
        <v>116.05</v>
      </c>
      <c r="H57" s="39">
        <v>92.25</v>
      </c>
      <c r="I57" s="36" t="s">
        <v>30</v>
      </c>
      <c r="J57" s="36" t="s">
        <v>280</v>
      </c>
      <c r="K57" s="45">
        <f t="shared" si="6"/>
        <v>1072514</v>
      </c>
      <c r="L57">
        <f t="shared" si="2"/>
        <v>9241.826798793623</v>
      </c>
    </row>
    <row r="58" spans="1:12" ht="16.5">
      <c r="A58" t="str">
        <f t="shared" si="0"/>
        <v>18幢1601</v>
      </c>
      <c r="B58" s="36" t="s">
        <v>285</v>
      </c>
      <c r="C58" s="36" t="s">
        <v>124</v>
      </c>
      <c r="D58" s="41">
        <v>779970</v>
      </c>
      <c r="E58" s="41">
        <v>8850</v>
      </c>
      <c r="F58" s="41">
        <v>11133</v>
      </c>
      <c r="G58" s="39">
        <v>88.14</v>
      </c>
      <c r="H58" s="39">
        <v>70.06</v>
      </c>
      <c r="I58" s="36" t="s">
        <v>22</v>
      </c>
      <c r="J58" s="36" t="s">
        <v>279</v>
      </c>
      <c r="K58" s="45">
        <f>VLOOKUP(A58,'已认购'!A:K,11,0)</f>
        <v>749083</v>
      </c>
      <c r="L58">
        <f t="shared" si="2"/>
        <v>8498.78602223735</v>
      </c>
    </row>
    <row r="59" spans="1:12" ht="16.5">
      <c r="A59" t="str">
        <f t="shared" si="0"/>
        <v>18幢1602</v>
      </c>
      <c r="B59" s="36" t="s">
        <v>285</v>
      </c>
      <c r="C59" s="36" t="s">
        <v>126</v>
      </c>
      <c r="D59" s="41">
        <v>795884</v>
      </c>
      <c r="E59" s="41">
        <v>9030</v>
      </c>
      <c r="F59" s="41">
        <v>11361</v>
      </c>
      <c r="G59" s="39">
        <v>88.14</v>
      </c>
      <c r="H59" s="39">
        <v>70.06</v>
      </c>
      <c r="I59" s="36" t="s">
        <v>22</v>
      </c>
      <c r="J59" s="36" t="s">
        <v>279</v>
      </c>
      <c r="K59" s="45">
        <f>VLOOKUP(A59,'已认购'!A:K,11,0)</f>
        <v>764367</v>
      </c>
      <c r="L59">
        <f t="shared" si="2"/>
        <v>8672.19196732471</v>
      </c>
    </row>
    <row r="60" spans="1:12" ht="16.5">
      <c r="A60" t="str">
        <f t="shared" si="0"/>
        <v>18幢1603</v>
      </c>
      <c r="B60" s="36" t="s">
        <v>285</v>
      </c>
      <c r="C60" s="36" t="s">
        <v>127</v>
      </c>
      <c r="D60" s="41">
        <v>1103145</v>
      </c>
      <c r="E60" s="41">
        <v>9506</v>
      </c>
      <c r="F60" s="41">
        <v>11959</v>
      </c>
      <c r="G60" s="39">
        <v>116.05</v>
      </c>
      <c r="H60" s="39">
        <v>92.25</v>
      </c>
      <c r="I60" s="36" t="s">
        <v>30</v>
      </c>
      <c r="J60" s="36" t="s">
        <v>278</v>
      </c>
      <c r="K60" s="45">
        <f t="shared" si="6"/>
        <v>1103145</v>
      </c>
      <c r="L60">
        <f t="shared" si="2"/>
        <v>9505.773373545886</v>
      </c>
    </row>
    <row r="61" spans="1:12" ht="16.5">
      <c r="A61" t="str">
        <f t="shared" si="0"/>
        <v>18幢1604</v>
      </c>
      <c r="B61" s="36" t="s">
        <v>285</v>
      </c>
      <c r="C61" s="36" t="s">
        <v>128</v>
      </c>
      <c r="D61" s="41">
        <v>1076477</v>
      </c>
      <c r="E61" s="41">
        <v>9276</v>
      </c>
      <c r="F61" s="41">
        <v>11670</v>
      </c>
      <c r="G61" s="39">
        <v>116.05</v>
      </c>
      <c r="H61" s="39">
        <v>92.25</v>
      </c>
      <c r="I61" s="36" t="s">
        <v>30</v>
      </c>
      <c r="J61" s="36" t="s">
        <v>281</v>
      </c>
      <c r="K61" s="45">
        <f t="shared" si="6"/>
        <v>1076477</v>
      </c>
      <c r="L61">
        <f t="shared" si="2"/>
        <v>9275.975872468764</v>
      </c>
    </row>
    <row r="62" spans="1:12" ht="16.5">
      <c r="A62" t="str">
        <f t="shared" si="0"/>
        <v>18幢1701</v>
      </c>
      <c r="B62" s="36" t="s">
        <v>285</v>
      </c>
      <c r="C62" s="36" t="s">
        <v>131</v>
      </c>
      <c r="D62" s="41">
        <v>782980</v>
      </c>
      <c r="E62" s="41">
        <v>8884</v>
      </c>
      <c r="F62" s="41">
        <v>11176</v>
      </c>
      <c r="G62" s="39">
        <v>88.14</v>
      </c>
      <c r="H62" s="39">
        <v>70.06</v>
      </c>
      <c r="I62" s="36" t="s">
        <v>22</v>
      </c>
      <c r="J62" s="36" t="s">
        <v>279</v>
      </c>
      <c r="K62" s="45">
        <f>VLOOKUP(A62,'已认购'!A:K,11,0)</f>
        <v>751974</v>
      </c>
      <c r="L62">
        <f t="shared" si="2"/>
        <v>8531.586113002042</v>
      </c>
    </row>
    <row r="63" spans="1:12" ht="16.5">
      <c r="A63" t="str">
        <f t="shared" si="0"/>
        <v>18幢1702</v>
      </c>
      <c r="B63" s="36" t="s">
        <v>285</v>
      </c>
      <c r="C63" s="36" t="s">
        <v>133</v>
      </c>
      <c r="D63" s="41">
        <v>798893</v>
      </c>
      <c r="E63" s="41">
        <v>9064</v>
      </c>
      <c r="F63" s="41">
        <v>11403</v>
      </c>
      <c r="G63" s="39">
        <v>88.14</v>
      </c>
      <c r="H63" s="39">
        <v>70.06</v>
      </c>
      <c r="I63" s="36" t="s">
        <v>22</v>
      </c>
      <c r="J63" s="36" t="s">
        <v>279</v>
      </c>
      <c r="K63" s="45">
        <f>VLOOKUP(A63,'已认购'!A:K,11,0)</f>
        <v>767257</v>
      </c>
      <c r="L63">
        <f t="shared" si="2"/>
        <v>8704.980712502836</v>
      </c>
    </row>
    <row r="64" spans="1:12" ht="16.5">
      <c r="A64" t="str">
        <f t="shared" si="0"/>
        <v>18幢1703</v>
      </c>
      <c r="B64" s="36" t="s">
        <v>285</v>
      </c>
      <c r="C64" s="36" t="s">
        <v>134</v>
      </c>
      <c r="D64" s="41">
        <v>1107108</v>
      </c>
      <c r="E64" s="41">
        <v>9540</v>
      </c>
      <c r="F64" s="41">
        <v>12002</v>
      </c>
      <c r="G64" s="39">
        <v>116.05</v>
      </c>
      <c r="H64" s="39">
        <v>92.25</v>
      </c>
      <c r="I64" s="36" t="s">
        <v>30</v>
      </c>
      <c r="J64" s="36" t="s">
        <v>280</v>
      </c>
      <c r="K64" s="45">
        <f aca="true" t="shared" si="7" ref="K64:K69">D64</f>
        <v>1107108</v>
      </c>
      <c r="L64">
        <f t="shared" si="2"/>
        <v>9539.922447221026</v>
      </c>
    </row>
    <row r="65" spans="1:12" ht="16.5">
      <c r="A65" t="str">
        <f t="shared" si="0"/>
        <v>18幢1704</v>
      </c>
      <c r="B65" s="36" t="s">
        <v>285</v>
      </c>
      <c r="C65" s="36" t="s">
        <v>135</v>
      </c>
      <c r="D65" s="41">
        <v>1080440</v>
      </c>
      <c r="E65" s="41">
        <v>9311</v>
      </c>
      <c r="F65" s="41">
        <v>11713</v>
      </c>
      <c r="G65" s="39">
        <v>116.05</v>
      </c>
      <c r="H65" s="39">
        <v>92.25</v>
      </c>
      <c r="I65" s="36" t="s">
        <v>30</v>
      </c>
      <c r="J65" s="36" t="s">
        <v>280</v>
      </c>
      <c r="K65" s="45">
        <f t="shared" si="7"/>
        <v>1080440</v>
      </c>
      <c r="L65">
        <f t="shared" si="2"/>
        <v>9310.124946143904</v>
      </c>
    </row>
    <row r="66" spans="1:12" ht="16.5">
      <c r="A66" t="str">
        <f t="shared" si="0"/>
        <v>18幢1801</v>
      </c>
      <c r="B66" s="36" t="s">
        <v>285</v>
      </c>
      <c r="C66" s="36" t="s">
        <v>138</v>
      </c>
      <c r="D66" s="41">
        <v>775957</v>
      </c>
      <c r="E66" s="41">
        <v>8804</v>
      </c>
      <c r="F66" s="41">
        <v>11076</v>
      </c>
      <c r="G66" s="39">
        <v>88.14</v>
      </c>
      <c r="H66" s="39">
        <v>70.06</v>
      </c>
      <c r="I66" s="36" t="s">
        <v>22</v>
      </c>
      <c r="J66" s="36" t="s">
        <v>279</v>
      </c>
      <c r="K66" s="45">
        <f>VLOOKUP(A66,'已认购'!A:K,11,0)</f>
        <v>745229</v>
      </c>
      <c r="L66">
        <f t="shared" si="2"/>
        <v>8455.060131608805</v>
      </c>
    </row>
    <row r="67" spans="1:12" ht="16.5">
      <c r="A67" t="str">
        <f aca="true" t="shared" si="8" ref="A67:A130">B67&amp;C67</f>
        <v>18幢1802</v>
      </c>
      <c r="B67" s="36" t="s">
        <v>285</v>
      </c>
      <c r="C67" s="36" t="s">
        <v>140</v>
      </c>
      <c r="D67" s="41">
        <v>791872</v>
      </c>
      <c r="E67" s="41">
        <v>8985</v>
      </c>
      <c r="F67" s="41">
        <v>11303</v>
      </c>
      <c r="G67" s="39">
        <v>88.14</v>
      </c>
      <c r="H67" s="39">
        <v>70.06</v>
      </c>
      <c r="I67" s="36" t="s">
        <v>22</v>
      </c>
      <c r="J67" s="36" t="s">
        <v>279</v>
      </c>
      <c r="K67" s="45">
        <f>VLOOKUP(A67,'已认购'!A:K,11,0)</f>
        <v>776035</v>
      </c>
      <c r="L67">
        <f aca="true" t="shared" si="9" ref="L67:L130">K67/G67</f>
        <v>8804.57227138643</v>
      </c>
    </row>
    <row r="68" spans="1:12" ht="16.5">
      <c r="A68" t="str">
        <f t="shared" si="8"/>
        <v>18幢1803</v>
      </c>
      <c r="B68" s="36" t="s">
        <v>285</v>
      </c>
      <c r="C68" s="36" t="s">
        <v>141</v>
      </c>
      <c r="D68" s="41">
        <v>1097861</v>
      </c>
      <c r="E68" s="41">
        <v>9461</v>
      </c>
      <c r="F68" s="41">
        <v>11901</v>
      </c>
      <c r="G68" s="39">
        <v>116.05</v>
      </c>
      <c r="H68" s="39">
        <v>92.25</v>
      </c>
      <c r="I68" s="36" t="s">
        <v>30</v>
      </c>
      <c r="J68" s="36" t="s">
        <v>280</v>
      </c>
      <c r="K68" s="45">
        <f t="shared" si="7"/>
        <v>1097861</v>
      </c>
      <c r="L68">
        <f t="shared" si="9"/>
        <v>9460.241275312366</v>
      </c>
    </row>
    <row r="69" spans="1:12" ht="16.5">
      <c r="A69" t="str">
        <f t="shared" si="8"/>
        <v>18幢1804</v>
      </c>
      <c r="B69" s="36" t="s">
        <v>285</v>
      </c>
      <c r="C69" s="36" t="s">
        <v>142</v>
      </c>
      <c r="D69" s="41">
        <v>1071193</v>
      </c>
      <c r="E69" s="41">
        <v>9231</v>
      </c>
      <c r="F69" s="41">
        <v>11612</v>
      </c>
      <c r="G69" s="39">
        <v>116.05</v>
      </c>
      <c r="H69" s="39">
        <v>92.25</v>
      </c>
      <c r="I69" s="36" t="s">
        <v>30</v>
      </c>
      <c r="J69" s="36" t="s">
        <v>280</v>
      </c>
      <c r="K69" s="45">
        <f t="shared" si="7"/>
        <v>1071193</v>
      </c>
      <c r="L69">
        <f t="shared" si="9"/>
        <v>9230.443774235244</v>
      </c>
    </row>
    <row r="70" spans="1:12" ht="16.5">
      <c r="A70" t="str">
        <f t="shared" si="8"/>
        <v>18幢1901</v>
      </c>
      <c r="B70" s="36" t="s">
        <v>285</v>
      </c>
      <c r="C70" s="36" t="s">
        <v>145</v>
      </c>
      <c r="D70" s="41">
        <v>782980</v>
      </c>
      <c r="E70" s="41">
        <v>8884</v>
      </c>
      <c r="F70" s="41">
        <v>11176</v>
      </c>
      <c r="G70" s="39">
        <v>88.14</v>
      </c>
      <c r="H70" s="39">
        <v>70.06</v>
      </c>
      <c r="I70" s="36" t="s">
        <v>22</v>
      </c>
      <c r="J70" s="36" t="s">
        <v>279</v>
      </c>
      <c r="K70" s="45">
        <f>VLOOKUP(A70,'已认购'!A:K,11,0)</f>
        <v>751974</v>
      </c>
      <c r="L70">
        <f t="shared" si="9"/>
        <v>8531.586113002042</v>
      </c>
    </row>
    <row r="71" spans="1:12" ht="16.5">
      <c r="A71" t="str">
        <f t="shared" si="8"/>
        <v>18幢1902</v>
      </c>
      <c r="B71" s="36" t="s">
        <v>285</v>
      </c>
      <c r="C71" s="36" t="s">
        <v>147</v>
      </c>
      <c r="D71" s="41">
        <v>798893</v>
      </c>
      <c r="E71" s="41">
        <v>9064</v>
      </c>
      <c r="F71" s="41">
        <v>11403</v>
      </c>
      <c r="G71" s="39">
        <v>88.14</v>
      </c>
      <c r="H71" s="39">
        <v>70.06</v>
      </c>
      <c r="I71" s="36" t="s">
        <v>22</v>
      </c>
      <c r="J71" s="36" t="s">
        <v>279</v>
      </c>
      <c r="K71" s="45">
        <f>VLOOKUP(A71,'已认购'!A:K,11,0)</f>
        <v>767257</v>
      </c>
      <c r="L71">
        <f t="shared" si="9"/>
        <v>8704.980712502836</v>
      </c>
    </row>
    <row r="72" spans="1:12" ht="16.5">
      <c r="A72" t="str">
        <f t="shared" si="8"/>
        <v>18幢1903</v>
      </c>
      <c r="B72" s="36" t="s">
        <v>285</v>
      </c>
      <c r="C72" s="36" t="s">
        <v>148</v>
      </c>
      <c r="D72" s="41">
        <v>1107108</v>
      </c>
      <c r="E72" s="41">
        <v>9540</v>
      </c>
      <c r="F72" s="41">
        <v>12002</v>
      </c>
      <c r="G72" s="39">
        <v>116.05</v>
      </c>
      <c r="H72" s="39">
        <v>92.25</v>
      </c>
      <c r="I72" s="36" t="s">
        <v>30</v>
      </c>
      <c r="J72" s="36" t="s">
        <v>278</v>
      </c>
      <c r="K72" s="45">
        <f>D72</f>
        <v>1107108</v>
      </c>
      <c r="L72">
        <f t="shared" si="9"/>
        <v>9539.922447221026</v>
      </c>
    </row>
    <row r="73" spans="1:12" ht="16.5">
      <c r="A73" t="str">
        <f t="shared" si="8"/>
        <v>18幢1904</v>
      </c>
      <c r="B73" s="36" t="s">
        <v>285</v>
      </c>
      <c r="C73" s="36" t="s">
        <v>149</v>
      </c>
      <c r="D73" s="41">
        <v>1080440</v>
      </c>
      <c r="E73" s="41">
        <v>9311</v>
      </c>
      <c r="F73" s="41">
        <v>11713</v>
      </c>
      <c r="G73" s="39">
        <v>116.05</v>
      </c>
      <c r="H73" s="39">
        <v>92.25</v>
      </c>
      <c r="I73" s="36" t="s">
        <v>30</v>
      </c>
      <c r="J73" s="36" t="s">
        <v>279</v>
      </c>
      <c r="K73" s="45">
        <f>VLOOKUP(A73,'已认购'!A:K,11,0)</f>
        <v>1037655</v>
      </c>
      <c r="L73">
        <f t="shared" si="9"/>
        <v>8941.447651874192</v>
      </c>
    </row>
    <row r="74" spans="1:12" ht="16.5">
      <c r="A74" t="str">
        <f t="shared" si="8"/>
        <v>18幢2001</v>
      </c>
      <c r="B74" s="36" t="s">
        <v>285</v>
      </c>
      <c r="C74" s="36" t="s">
        <v>152</v>
      </c>
      <c r="D74" s="41">
        <v>779970</v>
      </c>
      <c r="E74" s="41">
        <v>8850</v>
      </c>
      <c r="F74" s="41">
        <v>11133</v>
      </c>
      <c r="G74" s="39">
        <v>88.14</v>
      </c>
      <c r="H74" s="39">
        <v>70.06</v>
      </c>
      <c r="I74" s="36" t="s">
        <v>22</v>
      </c>
      <c r="J74" s="36" t="s">
        <v>279</v>
      </c>
      <c r="K74" s="45">
        <f>VLOOKUP(A74,'已认购'!A:K,11,0)</f>
        <v>749083</v>
      </c>
      <c r="L74">
        <f t="shared" si="9"/>
        <v>8498.78602223735</v>
      </c>
    </row>
    <row r="75" spans="1:12" ht="16.5">
      <c r="A75" t="str">
        <f t="shared" si="8"/>
        <v>18幢2002</v>
      </c>
      <c r="B75" s="36" t="s">
        <v>285</v>
      </c>
      <c r="C75" s="36" t="s">
        <v>154</v>
      </c>
      <c r="D75" s="41">
        <v>795884</v>
      </c>
      <c r="E75" s="41">
        <v>9030</v>
      </c>
      <c r="F75" s="41">
        <v>11361</v>
      </c>
      <c r="G75" s="39">
        <v>88.14</v>
      </c>
      <c r="H75" s="39">
        <v>70.06</v>
      </c>
      <c r="I75" s="36" t="s">
        <v>22</v>
      </c>
      <c r="J75" s="36" t="s">
        <v>279</v>
      </c>
      <c r="K75" s="45">
        <f>VLOOKUP(A75,'已认购'!A:K,11,0)</f>
        <v>764367</v>
      </c>
      <c r="L75">
        <f t="shared" si="9"/>
        <v>8672.19196732471</v>
      </c>
    </row>
    <row r="76" spans="1:12" ht="16.5">
      <c r="A76" t="str">
        <f t="shared" si="8"/>
        <v>18幢2003</v>
      </c>
      <c r="B76" s="36" t="s">
        <v>285</v>
      </c>
      <c r="C76" s="36" t="s">
        <v>155</v>
      </c>
      <c r="D76" s="41">
        <v>1103145</v>
      </c>
      <c r="E76" s="41">
        <v>9506</v>
      </c>
      <c r="F76" s="41">
        <v>11959</v>
      </c>
      <c r="G76" s="39">
        <v>116.05</v>
      </c>
      <c r="H76" s="39">
        <v>92.25</v>
      </c>
      <c r="I76" s="36" t="s">
        <v>30</v>
      </c>
      <c r="J76" s="36" t="s">
        <v>279</v>
      </c>
      <c r="K76" s="45">
        <f>VLOOKUP(A76,'已认购'!A:K,11,0)</f>
        <v>1059460</v>
      </c>
      <c r="L76">
        <f t="shared" si="9"/>
        <v>9129.340801378716</v>
      </c>
    </row>
    <row r="77" spans="1:12" ht="16.5">
      <c r="A77" t="str">
        <f t="shared" si="8"/>
        <v>18幢2004</v>
      </c>
      <c r="B77" s="36" t="s">
        <v>285</v>
      </c>
      <c r="C77" s="36" t="s">
        <v>156</v>
      </c>
      <c r="D77" s="41">
        <v>1076477</v>
      </c>
      <c r="E77" s="41">
        <v>9276</v>
      </c>
      <c r="F77" s="41">
        <v>11670</v>
      </c>
      <c r="G77" s="39">
        <v>116.05</v>
      </c>
      <c r="H77" s="39">
        <v>92.25</v>
      </c>
      <c r="I77" s="36" t="s">
        <v>30</v>
      </c>
      <c r="J77" s="36" t="s">
        <v>279</v>
      </c>
      <c r="K77" s="45">
        <f>VLOOKUP(A77,'已认购'!A:K,11,0)</f>
        <v>1033849</v>
      </c>
      <c r="L77">
        <f t="shared" si="9"/>
        <v>8908.651443343386</v>
      </c>
    </row>
    <row r="78" spans="1:12" ht="16.5">
      <c r="A78" t="str">
        <f t="shared" si="8"/>
        <v>18幢2101</v>
      </c>
      <c r="B78" s="36" t="s">
        <v>285</v>
      </c>
      <c r="C78" s="36" t="s">
        <v>159</v>
      </c>
      <c r="D78" s="41">
        <v>776960</v>
      </c>
      <c r="E78" s="41">
        <v>8816</v>
      </c>
      <c r="F78" s="41">
        <v>11090</v>
      </c>
      <c r="G78" s="39">
        <v>88.14</v>
      </c>
      <c r="H78" s="39">
        <v>70.06</v>
      </c>
      <c r="I78" s="36" t="s">
        <v>22</v>
      </c>
      <c r="J78" s="36" t="s">
        <v>279</v>
      </c>
      <c r="K78" s="45">
        <f>VLOOKUP(A78,'已认购'!A:K,11,0)</f>
        <v>746192</v>
      </c>
      <c r="L78">
        <f t="shared" si="9"/>
        <v>8465.985931472656</v>
      </c>
    </row>
    <row r="79" spans="1:12" ht="16.5">
      <c r="A79" t="str">
        <f t="shared" si="8"/>
        <v>18幢2102</v>
      </c>
      <c r="B79" s="36" t="s">
        <v>285</v>
      </c>
      <c r="C79" s="36" t="s">
        <v>161</v>
      </c>
      <c r="D79" s="41">
        <v>792874</v>
      </c>
      <c r="E79" s="41">
        <v>8996</v>
      </c>
      <c r="F79" s="41">
        <v>11318</v>
      </c>
      <c r="G79" s="39">
        <v>88.14</v>
      </c>
      <c r="H79" s="39">
        <v>70.06</v>
      </c>
      <c r="I79" s="36" t="s">
        <v>22</v>
      </c>
      <c r="J79" s="36" t="s">
        <v>279</v>
      </c>
      <c r="K79" s="45">
        <f>VLOOKUP(A79,'已认购'!A:K,11,0)</f>
        <v>761476</v>
      </c>
      <c r="L79">
        <f t="shared" si="9"/>
        <v>8639.391876560017</v>
      </c>
    </row>
    <row r="80" spans="1:12" ht="16.5">
      <c r="A80" t="str">
        <f t="shared" si="8"/>
        <v>18幢2103</v>
      </c>
      <c r="B80" s="36" t="s">
        <v>285</v>
      </c>
      <c r="C80" s="36" t="s">
        <v>162</v>
      </c>
      <c r="D80" s="41">
        <v>1099182</v>
      </c>
      <c r="E80" s="41">
        <v>9472</v>
      </c>
      <c r="F80" s="41">
        <v>11916</v>
      </c>
      <c r="G80" s="39">
        <v>116.05</v>
      </c>
      <c r="H80" s="39">
        <v>92.25</v>
      </c>
      <c r="I80" s="36" t="s">
        <v>30</v>
      </c>
      <c r="J80" s="36" t="s">
        <v>279</v>
      </c>
      <c r="K80" s="45">
        <f>VLOOKUP(A80,'已认购'!A:K,11,0)</f>
        <v>1055654</v>
      </c>
      <c r="L80">
        <f t="shared" si="9"/>
        <v>9096.544592847911</v>
      </c>
    </row>
    <row r="81" spans="1:12" ht="16.5">
      <c r="A81" t="str">
        <f t="shared" si="8"/>
        <v>18幢2104</v>
      </c>
      <c r="B81" s="36" t="s">
        <v>285</v>
      </c>
      <c r="C81" s="36" t="s">
        <v>163</v>
      </c>
      <c r="D81" s="41">
        <v>1072514</v>
      </c>
      <c r="E81" s="41">
        <v>9242</v>
      </c>
      <c r="F81" s="41">
        <v>11627</v>
      </c>
      <c r="G81" s="39">
        <v>116.05</v>
      </c>
      <c r="H81" s="39">
        <v>92.25</v>
      </c>
      <c r="I81" s="36" t="s">
        <v>30</v>
      </c>
      <c r="J81" s="36" t="s">
        <v>280</v>
      </c>
      <c r="K81" s="45">
        <f>D81</f>
        <v>1072514</v>
      </c>
      <c r="L81">
        <f t="shared" si="9"/>
        <v>9241.826798793623</v>
      </c>
    </row>
    <row r="82" spans="1:12" ht="16.5">
      <c r="A82" t="str">
        <f t="shared" si="8"/>
        <v>18幢2201</v>
      </c>
      <c r="B82" s="36" t="s">
        <v>285</v>
      </c>
      <c r="C82" s="36" t="s">
        <v>166</v>
      </c>
      <c r="D82" s="41">
        <v>773951</v>
      </c>
      <c r="E82" s="41">
        <v>8781</v>
      </c>
      <c r="F82" s="41">
        <v>11047</v>
      </c>
      <c r="G82" s="39">
        <v>88.14</v>
      </c>
      <c r="H82" s="39">
        <v>70.06</v>
      </c>
      <c r="I82" s="36" t="s">
        <v>22</v>
      </c>
      <c r="J82" s="36" t="s">
        <v>279</v>
      </c>
      <c r="K82" s="45">
        <f>VLOOKUP(A82,'已认购'!A:K,11,0)</f>
        <v>743303</v>
      </c>
      <c r="L82">
        <f t="shared" si="9"/>
        <v>8433.208531881099</v>
      </c>
    </row>
    <row r="83" spans="1:12" ht="16.5">
      <c r="A83" t="str">
        <f t="shared" si="8"/>
        <v>18幢2202</v>
      </c>
      <c r="B83" s="36" t="s">
        <v>285</v>
      </c>
      <c r="C83" s="36" t="s">
        <v>168</v>
      </c>
      <c r="D83" s="41">
        <v>789864</v>
      </c>
      <c r="E83" s="41">
        <v>8962</v>
      </c>
      <c r="F83" s="41">
        <v>11275</v>
      </c>
      <c r="G83" s="39">
        <v>88.14</v>
      </c>
      <c r="H83" s="39">
        <v>70.06</v>
      </c>
      <c r="I83" s="36" t="s">
        <v>22</v>
      </c>
      <c r="J83" s="36" t="s">
        <v>279</v>
      </c>
      <c r="K83" s="45">
        <f>VLOOKUP(A83,'已认购'!A:K,11,0)</f>
        <v>758585</v>
      </c>
      <c r="L83">
        <f t="shared" si="9"/>
        <v>8606.591785795326</v>
      </c>
    </row>
    <row r="84" spans="1:12" ht="16.5">
      <c r="A84" t="str">
        <f t="shared" si="8"/>
        <v>18幢2203</v>
      </c>
      <c r="B84" s="36" t="s">
        <v>285</v>
      </c>
      <c r="C84" s="36" t="s">
        <v>169</v>
      </c>
      <c r="D84" s="41">
        <v>1095220</v>
      </c>
      <c r="E84" s="41">
        <v>9438</v>
      </c>
      <c r="F84" s="41">
        <v>11873</v>
      </c>
      <c r="G84" s="39">
        <v>116.05</v>
      </c>
      <c r="H84" s="39">
        <v>92.25</v>
      </c>
      <c r="I84" s="36" t="s">
        <v>30</v>
      </c>
      <c r="J84" s="36" t="s">
        <v>279</v>
      </c>
      <c r="K84" s="45">
        <f>VLOOKUP(A84,'已认购'!A:K,11,0)</f>
        <v>1051849</v>
      </c>
      <c r="L84">
        <f t="shared" si="9"/>
        <v>9063.757001292546</v>
      </c>
    </row>
    <row r="85" spans="1:12" ht="16.5">
      <c r="A85" t="str">
        <f t="shared" si="8"/>
        <v>18幢2204</v>
      </c>
      <c r="B85" s="36" t="s">
        <v>285</v>
      </c>
      <c r="C85" s="36" t="s">
        <v>170</v>
      </c>
      <c r="D85" s="41">
        <v>1068551</v>
      </c>
      <c r="E85" s="41">
        <v>9208</v>
      </c>
      <c r="F85" s="41">
        <v>11584</v>
      </c>
      <c r="G85" s="39">
        <v>116.05</v>
      </c>
      <c r="H85" s="39">
        <v>92.25</v>
      </c>
      <c r="I85" s="36" t="s">
        <v>30</v>
      </c>
      <c r="J85" s="36" t="s">
        <v>279</v>
      </c>
      <c r="K85" s="45">
        <f>VLOOKUP(A85,'已认购'!A:K,11,0)</f>
        <v>1026236</v>
      </c>
      <c r="L85">
        <f t="shared" si="9"/>
        <v>8843.050409306334</v>
      </c>
    </row>
    <row r="86" spans="1:12" ht="16.5">
      <c r="A86" t="str">
        <f t="shared" si="8"/>
        <v>18幢2301</v>
      </c>
      <c r="B86" s="36" t="s">
        <v>285</v>
      </c>
      <c r="C86" s="36" t="s">
        <v>173</v>
      </c>
      <c r="D86" s="41">
        <v>770942</v>
      </c>
      <c r="E86" s="41">
        <v>8747</v>
      </c>
      <c r="F86" s="41">
        <v>11005</v>
      </c>
      <c r="G86" s="39">
        <v>88.14</v>
      </c>
      <c r="H86" s="39">
        <v>70.06</v>
      </c>
      <c r="I86" s="36" t="s">
        <v>22</v>
      </c>
      <c r="J86" s="36" t="s">
        <v>279</v>
      </c>
      <c r="K86" s="45">
        <f>VLOOKUP(A86,'已认购'!A:K,11,0)</f>
        <v>740413</v>
      </c>
      <c r="L86">
        <f t="shared" si="9"/>
        <v>8400.419786702972</v>
      </c>
    </row>
    <row r="87" spans="1:12" ht="16.5">
      <c r="A87" t="str">
        <f t="shared" si="8"/>
        <v>18幢2302</v>
      </c>
      <c r="B87" s="36" t="s">
        <v>285</v>
      </c>
      <c r="C87" s="36" t="s">
        <v>175</v>
      </c>
      <c r="D87" s="41">
        <v>786855</v>
      </c>
      <c r="E87" s="41">
        <v>8928</v>
      </c>
      <c r="F87" s="41">
        <v>11232</v>
      </c>
      <c r="G87" s="39">
        <v>88.14</v>
      </c>
      <c r="H87" s="39">
        <v>70.06</v>
      </c>
      <c r="I87" s="36" t="s">
        <v>22</v>
      </c>
      <c r="J87" s="36" t="s">
        <v>279</v>
      </c>
      <c r="K87" s="45">
        <f>VLOOKUP(A87,'已认购'!A:K,11,0)</f>
        <v>755696</v>
      </c>
      <c r="L87">
        <f t="shared" si="9"/>
        <v>8573.814386203767</v>
      </c>
    </row>
    <row r="88" spans="1:12" ht="16.5">
      <c r="A88" t="str">
        <f t="shared" si="8"/>
        <v>18幢2303</v>
      </c>
      <c r="B88" s="36" t="s">
        <v>285</v>
      </c>
      <c r="C88" s="36" t="s">
        <v>176</v>
      </c>
      <c r="D88" s="41">
        <v>1091256</v>
      </c>
      <c r="E88" s="41">
        <v>9404</v>
      </c>
      <c r="F88" s="41">
        <v>11830</v>
      </c>
      <c r="G88" s="39">
        <v>116.05</v>
      </c>
      <c r="H88" s="39">
        <v>92.25</v>
      </c>
      <c r="I88" s="36" t="s">
        <v>30</v>
      </c>
      <c r="J88" s="36" t="s">
        <v>281</v>
      </c>
      <c r="K88" s="45">
        <f aca="true" t="shared" si="10" ref="K88:K93">D88</f>
        <v>1091256</v>
      </c>
      <c r="L88">
        <f t="shared" si="9"/>
        <v>9403.326152520465</v>
      </c>
    </row>
    <row r="89" spans="1:12" ht="16.5">
      <c r="A89" t="str">
        <f t="shared" si="8"/>
        <v>18幢2304</v>
      </c>
      <c r="B89" s="36" t="s">
        <v>285</v>
      </c>
      <c r="C89" s="36" t="s">
        <v>177</v>
      </c>
      <c r="D89" s="41">
        <v>1064590</v>
      </c>
      <c r="E89" s="41">
        <v>9174</v>
      </c>
      <c r="F89" s="41">
        <v>11541</v>
      </c>
      <c r="G89" s="39">
        <v>116.05</v>
      </c>
      <c r="H89" s="39">
        <v>92.25</v>
      </c>
      <c r="I89" s="36" t="s">
        <v>30</v>
      </c>
      <c r="J89" s="36" t="s">
        <v>280</v>
      </c>
      <c r="K89" s="45">
        <f t="shared" si="10"/>
        <v>1064590</v>
      </c>
      <c r="L89">
        <f t="shared" si="9"/>
        <v>9173.545885394227</v>
      </c>
    </row>
    <row r="90" spans="1:12" ht="16.5">
      <c r="A90" t="str">
        <f t="shared" si="8"/>
        <v>18幢2401</v>
      </c>
      <c r="B90" s="36" t="s">
        <v>285</v>
      </c>
      <c r="C90" s="36" t="s">
        <v>180</v>
      </c>
      <c r="D90" s="41">
        <v>767931</v>
      </c>
      <c r="E90" s="41">
        <v>8713</v>
      </c>
      <c r="F90" s="41">
        <v>10962</v>
      </c>
      <c r="G90" s="39">
        <v>88.14</v>
      </c>
      <c r="H90" s="39">
        <v>70.06</v>
      </c>
      <c r="I90" s="36" t="s">
        <v>22</v>
      </c>
      <c r="J90" s="36" t="s">
        <v>279</v>
      </c>
      <c r="K90" s="45">
        <f>VLOOKUP(A90,'已认购'!A:K,11,0)</f>
        <v>752572</v>
      </c>
      <c r="L90">
        <f t="shared" si="9"/>
        <v>8538.370773769004</v>
      </c>
    </row>
    <row r="91" spans="1:12" ht="16.5">
      <c r="A91" t="str">
        <f t="shared" si="8"/>
        <v>18幢2402</v>
      </c>
      <c r="B91" s="36" t="s">
        <v>285</v>
      </c>
      <c r="C91" s="36" t="s">
        <v>182</v>
      </c>
      <c r="D91" s="41">
        <v>783845</v>
      </c>
      <c r="E91" s="41">
        <v>8894</v>
      </c>
      <c r="F91" s="41">
        <v>11189</v>
      </c>
      <c r="G91" s="39">
        <v>88.14</v>
      </c>
      <c r="H91" s="39">
        <v>70.06</v>
      </c>
      <c r="I91" s="36" t="s">
        <v>22</v>
      </c>
      <c r="J91" s="36" t="s">
        <v>279</v>
      </c>
      <c r="K91" s="45">
        <f>VLOOKUP(A91,'已认购'!A:K,11,0)</f>
        <v>752805</v>
      </c>
      <c r="L91">
        <f t="shared" si="9"/>
        <v>8541.014295439074</v>
      </c>
    </row>
    <row r="92" spans="1:12" ht="16.5">
      <c r="A92" t="str">
        <f t="shared" si="8"/>
        <v>18幢2403</v>
      </c>
      <c r="B92" s="36" t="s">
        <v>285</v>
      </c>
      <c r="C92" s="36" t="s">
        <v>183</v>
      </c>
      <c r="D92" s="41">
        <v>1087294</v>
      </c>
      <c r="E92" s="41">
        <v>9370</v>
      </c>
      <c r="F92" s="41">
        <v>11787</v>
      </c>
      <c r="G92" s="39">
        <v>116.05</v>
      </c>
      <c r="H92" s="39">
        <v>92.25</v>
      </c>
      <c r="I92" s="36" t="s">
        <v>30</v>
      </c>
      <c r="J92" s="36" t="s">
        <v>280</v>
      </c>
      <c r="K92" s="45">
        <f t="shared" si="10"/>
        <v>1087294</v>
      </c>
      <c r="L92">
        <f t="shared" si="9"/>
        <v>9369.185695820766</v>
      </c>
    </row>
    <row r="93" spans="1:12" ht="16.5">
      <c r="A93" t="str">
        <f t="shared" si="8"/>
        <v>18幢2404</v>
      </c>
      <c r="B93" s="36" t="s">
        <v>285</v>
      </c>
      <c r="C93" s="36" t="s">
        <v>184</v>
      </c>
      <c r="D93" s="41">
        <v>1060626</v>
      </c>
      <c r="E93" s="41">
        <v>9140</v>
      </c>
      <c r="F93" s="41">
        <v>11498</v>
      </c>
      <c r="G93" s="39">
        <v>116.05</v>
      </c>
      <c r="H93" s="39">
        <v>92.25</v>
      </c>
      <c r="I93" s="36" t="s">
        <v>30</v>
      </c>
      <c r="J93" s="36" t="s">
        <v>280</v>
      </c>
      <c r="K93" s="45">
        <f t="shared" si="10"/>
        <v>1060626</v>
      </c>
      <c r="L93">
        <f t="shared" si="9"/>
        <v>9139.388194743646</v>
      </c>
    </row>
    <row r="94" spans="1:12" ht="16.5">
      <c r="A94" t="str">
        <f t="shared" si="8"/>
        <v>18幢2501</v>
      </c>
      <c r="B94" s="36" t="s">
        <v>285</v>
      </c>
      <c r="C94" s="36" t="s">
        <v>187</v>
      </c>
      <c r="D94" s="41">
        <v>764921</v>
      </c>
      <c r="E94" s="41">
        <v>8679</v>
      </c>
      <c r="F94" s="41">
        <v>10919</v>
      </c>
      <c r="G94" s="39">
        <v>88.14</v>
      </c>
      <c r="H94" s="39">
        <v>70.06</v>
      </c>
      <c r="I94" s="36" t="s">
        <v>22</v>
      </c>
      <c r="J94" s="36" t="s">
        <v>279</v>
      </c>
      <c r="K94" s="45">
        <f>VLOOKUP(A94,'已认购'!A:K,11,0)</f>
        <v>734630</v>
      </c>
      <c r="L94">
        <f t="shared" si="9"/>
        <v>8334.80825958702</v>
      </c>
    </row>
    <row r="95" spans="1:12" ht="16.5">
      <c r="A95" t="str">
        <f t="shared" si="8"/>
        <v>18幢2502</v>
      </c>
      <c r="B95" s="36" t="s">
        <v>285</v>
      </c>
      <c r="C95" s="36" t="s">
        <v>189</v>
      </c>
      <c r="D95" s="41">
        <v>780836</v>
      </c>
      <c r="E95" s="41">
        <v>8860</v>
      </c>
      <c r="F95" s="41">
        <v>11146</v>
      </c>
      <c r="G95" s="39">
        <v>88.14</v>
      </c>
      <c r="H95" s="39">
        <v>70.06</v>
      </c>
      <c r="I95" s="36" t="s">
        <v>22</v>
      </c>
      <c r="J95" s="36" t="s">
        <v>279</v>
      </c>
      <c r="K95" s="45">
        <f>VLOOKUP(A95,'已认购'!A:K,11,0)</f>
        <v>749915</v>
      </c>
      <c r="L95">
        <f t="shared" si="9"/>
        <v>8508.225550260948</v>
      </c>
    </row>
    <row r="96" spans="1:12" ht="16.5">
      <c r="A96" t="str">
        <f t="shared" si="8"/>
        <v>18幢2503</v>
      </c>
      <c r="B96" s="36" t="s">
        <v>285</v>
      </c>
      <c r="C96" s="36" t="s">
        <v>190</v>
      </c>
      <c r="D96" s="41">
        <v>1083331</v>
      </c>
      <c r="E96" s="41">
        <v>9336</v>
      </c>
      <c r="F96" s="41">
        <v>11744</v>
      </c>
      <c r="G96" s="39">
        <v>116.05</v>
      </c>
      <c r="H96" s="39">
        <v>92.25</v>
      </c>
      <c r="I96" s="36" t="s">
        <v>30</v>
      </c>
      <c r="J96" s="36" t="s">
        <v>280</v>
      </c>
      <c r="K96" s="45">
        <f>D96</f>
        <v>1083331</v>
      </c>
      <c r="L96">
        <f t="shared" si="9"/>
        <v>9335.036622145628</v>
      </c>
    </row>
    <row r="97" spans="1:12" ht="16.5">
      <c r="A97" t="str">
        <f t="shared" si="8"/>
        <v>18幢2504</v>
      </c>
      <c r="B97" s="36" t="s">
        <v>285</v>
      </c>
      <c r="C97" s="36" t="s">
        <v>191</v>
      </c>
      <c r="D97" s="41">
        <v>1056664</v>
      </c>
      <c r="E97" s="41">
        <v>9106</v>
      </c>
      <c r="F97" s="41">
        <v>11455</v>
      </c>
      <c r="G97" s="39">
        <v>116.05</v>
      </c>
      <c r="H97" s="39">
        <v>92.25</v>
      </c>
      <c r="I97" s="36" t="s">
        <v>30</v>
      </c>
      <c r="J97" s="36" t="s">
        <v>280</v>
      </c>
      <c r="K97" s="45">
        <f>D97</f>
        <v>1056664</v>
      </c>
      <c r="L97">
        <f t="shared" si="9"/>
        <v>9105.247738043947</v>
      </c>
    </row>
    <row r="98" spans="1:12" ht="16.5">
      <c r="A98" t="str">
        <f t="shared" si="8"/>
        <v>18幢2601</v>
      </c>
      <c r="B98" s="36" t="s">
        <v>285</v>
      </c>
      <c r="C98" s="36" t="s">
        <v>194</v>
      </c>
      <c r="D98" s="41">
        <v>761912</v>
      </c>
      <c r="E98" s="41">
        <v>8645</v>
      </c>
      <c r="F98" s="41">
        <v>10876</v>
      </c>
      <c r="G98" s="39">
        <v>88.14</v>
      </c>
      <c r="H98" s="39">
        <v>70.06</v>
      </c>
      <c r="I98" s="36" t="s">
        <v>22</v>
      </c>
      <c r="J98" s="36" t="s">
        <v>279</v>
      </c>
      <c r="K98" s="45">
        <f>VLOOKUP(A98,'已认购'!A:K,11,0)</f>
        <v>731740</v>
      </c>
      <c r="L98">
        <f t="shared" si="9"/>
        <v>8302.019514408896</v>
      </c>
    </row>
    <row r="99" spans="1:12" ht="16.5">
      <c r="A99" t="str">
        <f t="shared" si="8"/>
        <v>18幢2602</v>
      </c>
      <c r="B99" s="36" t="s">
        <v>285</v>
      </c>
      <c r="C99" s="36" t="s">
        <v>196</v>
      </c>
      <c r="D99" s="41">
        <v>777826</v>
      </c>
      <c r="E99" s="41">
        <v>8825</v>
      </c>
      <c r="F99" s="41">
        <v>11103</v>
      </c>
      <c r="G99" s="39">
        <v>88.14</v>
      </c>
      <c r="H99" s="39">
        <v>70.06</v>
      </c>
      <c r="I99" s="36" t="s">
        <v>22</v>
      </c>
      <c r="J99" s="36" t="s">
        <v>279</v>
      </c>
      <c r="K99" s="45">
        <f>VLOOKUP(A99,'已认购'!A:K,11,0)</f>
        <v>747024</v>
      </c>
      <c r="L99">
        <f t="shared" si="9"/>
        <v>8475.425459496257</v>
      </c>
    </row>
    <row r="100" spans="1:12" ht="16.5">
      <c r="A100" t="str">
        <f t="shared" si="8"/>
        <v>18幢2603</v>
      </c>
      <c r="B100" s="36" t="s">
        <v>285</v>
      </c>
      <c r="C100" s="36" t="s">
        <v>197</v>
      </c>
      <c r="D100" s="41">
        <v>1079369</v>
      </c>
      <c r="E100" s="41">
        <v>9301</v>
      </c>
      <c r="F100" s="41">
        <v>11701</v>
      </c>
      <c r="G100" s="39">
        <v>116.05</v>
      </c>
      <c r="H100" s="39">
        <v>92.25</v>
      </c>
      <c r="I100" s="36" t="s">
        <v>30</v>
      </c>
      <c r="J100" s="36" t="s">
        <v>280</v>
      </c>
      <c r="K100" s="45">
        <f>D100</f>
        <v>1079369</v>
      </c>
      <c r="L100">
        <f t="shared" si="9"/>
        <v>9300.896165445929</v>
      </c>
    </row>
    <row r="101" spans="1:12" ht="16.5">
      <c r="A101" t="str">
        <f t="shared" si="8"/>
        <v>18幢2604</v>
      </c>
      <c r="B101" s="36" t="s">
        <v>285</v>
      </c>
      <c r="C101" s="36" t="s">
        <v>198</v>
      </c>
      <c r="D101" s="41">
        <v>1052702</v>
      </c>
      <c r="E101" s="41">
        <v>9072</v>
      </c>
      <c r="F101" s="41">
        <v>11412</v>
      </c>
      <c r="G101" s="39">
        <v>116.05</v>
      </c>
      <c r="H101" s="39">
        <v>92.25</v>
      </c>
      <c r="I101" s="36" t="s">
        <v>30</v>
      </c>
      <c r="J101" s="36" t="s">
        <v>279</v>
      </c>
      <c r="K101" s="45">
        <f>VLOOKUP(A101,'已认购'!A:K,11,0)</f>
        <v>1031648</v>
      </c>
      <c r="L101">
        <f t="shared" si="9"/>
        <v>8889.685480396382</v>
      </c>
    </row>
    <row r="102" spans="1:12" ht="16.5">
      <c r="A102" t="str">
        <f t="shared" si="8"/>
        <v>18幢2701</v>
      </c>
      <c r="B102" s="36" t="s">
        <v>285</v>
      </c>
      <c r="C102" s="36" t="s">
        <v>201</v>
      </c>
      <c r="D102" s="41">
        <v>758903</v>
      </c>
      <c r="E102" s="41">
        <v>8611</v>
      </c>
      <c r="F102" s="41">
        <v>10833</v>
      </c>
      <c r="G102" s="39">
        <v>88.14</v>
      </c>
      <c r="H102" s="39">
        <v>70.06</v>
      </c>
      <c r="I102" s="36" t="s">
        <v>22</v>
      </c>
      <c r="J102" s="36" t="s">
        <v>279</v>
      </c>
      <c r="K102" s="45">
        <f>VLOOKUP(A102,'已认购'!A:K,11,0)</f>
        <v>728850</v>
      </c>
      <c r="L102">
        <f t="shared" si="9"/>
        <v>8269.23076923077</v>
      </c>
    </row>
    <row r="103" spans="1:12" ht="16.5">
      <c r="A103" t="str">
        <f t="shared" si="8"/>
        <v>18幢2702</v>
      </c>
      <c r="B103" s="36" t="s">
        <v>285</v>
      </c>
      <c r="C103" s="36" t="s">
        <v>203</v>
      </c>
      <c r="D103" s="41">
        <v>774817</v>
      </c>
      <c r="E103" s="41">
        <v>8791</v>
      </c>
      <c r="F103" s="41">
        <v>11060</v>
      </c>
      <c r="G103" s="39">
        <v>88.14</v>
      </c>
      <c r="H103" s="39">
        <v>70.06</v>
      </c>
      <c r="I103" s="36" t="s">
        <v>22</v>
      </c>
      <c r="J103" s="36" t="s">
        <v>279</v>
      </c>
      <c r="K103" s="45">
        <f>VLOOKUP(A103,'已认购'!A:K,11,0)</f>
        <v>736541</v>
      </c>
      <c r="L103">
        <f t="shared" si="9"/>
        <v>8356.489675516224</v>
      </c>
    </row>
    <row r="104" spans="1:12" ht="16.5">
      <c r="A104" t="str">
        <f t="shared" si="8"/>
        <v>18幢2703</v>
      </c>
      <c r="B104" s="36" t="s">
        <v>285</v>
      </c>
      <c r="C104" s="36" t="s">
        <v>204</v>
      </c>
      <c r="D104" s="41">
        <v>1075406</v>
      </c>
      <c r="E104" s="41">
        <v>9267</v>
      </c>
      <c r="F104" s="41">
        <v>11658</v>
      </c>
      <c r="G104" s="39">
        <v>116.05</v>
      </c>
      <c r="H104" s="39">
        <v>92.25</v>
      </c>
      <c r="I104" s="36" t="s">
        <v>30</v>
      </c>
      <c r="J104" s="36" t="s">
        <v>280</v>
      </c>
      <c r="K104" s="45">
        <f>D104</f>
        <v>1075406</v>
      </c>
      <c r="L104">
        <f t="shared" si="9"/>
        <v>9266.747091770789</v>
      </c>
    </row>
    <row r="105" spans="1:12" ht="16.5">
      <c r="A105" t="str">
        <f t="shared" si="8"/>
        <v>18幢2704</v>
      </c>
      <c r="B105" s="36" t="s">
        <v>285</v>
      </c>
      <c r="C105" s="36" t="s">
        <v>205</v>
      </c>
      <c r="D105" s="41">
        <v>1048739</v>
      </c>
      <c r="E105" s="41">
        <v>9037</v>
      </c>
      <c r="F105" s="41">
        <v>11369</v>
      </c>
      <c r="G105" s="39">
        <v>116.05</v>
      </c>
      <c r="H105" s="39">
        <v>92.25</v>
      </c>
      <c r="I105" s="36" t="s">
        <v>30</v>
      </c>
      <c r="J105" s="36" t="s">
        <v>280</v>
      </c>
      <c r="K105" s="45">
        <f>D105</f>
        <v>1048739</v>
      </c>
      <c r="L105">
        <f t="shared" si="9"/>
        <v>9036.958207669108</v>
      </c>
    </row>
    <row r="106" spans="1:12" ht="16.5">
      <c r="A106" t="str">
        <f t="shared" si="8"/>
        <v>18幢2801</v>
      </c>
      <c r="B106" s="36" t="s">
        <v>285</v>
      </c>
      <c r="C106" s="36" t="s">
        <v>208</v>
      </c>
      <c r="D106" s="41">
        <v>755893</v>
      </c>
      <c r="E106" s="41">
        <v>8577</v>
      </c>
      <c r="F106" s="41">
        <v>10790</v>
      </c>
      <c r="G106" s="39">
        <v>88.14</v>
      </c>
      <c r="H106" s="39">
        <v>70.06</v>
      </c>
      <c r="I106" s="36" t="s">
        <v>22</v>
      </c>
      <c r="J106" s="36" t="s">
        <v>279</v>
      </c>
      <c r="K106" s="45">
        <f>VLOOKUP(A106,'已认购'!A:K,11,0)</f>
        <v>725960</v>
      </c>
      <c r="L106">
        <f t="shared" si="9"/>
        <v>8236.442024052643</v>
      </c>
    </row>
    <row r="107" spans="1:12" ht="16.5">
      <c r="A107" t="str">
        <f t="shared" si="8"/>
        <v>18幢2802</v>
      </c>
      <c r="B107" s="36" t="s">
        <v>285</v>
      </c>
      <c r="C107" s="36" t="s">
        <v>210</v>
      </c>
      <c r="D107" s="41">
        <v>771808</v>
      </c>
      <c r="E107" s="41">
        <v>8757</v>
      </c>
      <c r="F107" s="41">
        <v>11017</v>
      </c>
      <c r="G107" s="39">
        <v>88.14</v>
      </c>
      <c r="H107" s="39">
        <v>70.06</v>
      </c>
      <c r="I107" s="36" t="s">
        <v>22</v>
      </c>
      <c r="J107" s="36" t="s">
        <v>279</v>
      </c>
      <c r="K107" s="45">
        <f>VLOOKUP(A107,'已认购'!A:K,11,0)</f>
        <v>756372</v>
      </c>
      <c r="L107">
        <f t="shared" si="9"/>
        <v>8581.48400272294</v>
      </c>
    </row>
    <row r="108" spans="1:12" ht="16.5">
      <c r="A108" t="str">
        <f t="shared" si="8"/>
        <v>18幢2803</v>
      </c>
      <c r="B108" s="36" t="s">
        <v>285</v>
      </c>
      <c r="C108" s="36" t="s">
        <v>211</v>
      </c>
      <c r="D108" s="41">
        <v>1071444</v>
      </c>
      <c r="E108" s="41">
        <v>9233</v>
      </c>
      <c r="F108" s="41">
        <v>11615</v>
      </c>
      <c r="G108" s="39">
        <v>116.05</v>
      </c>
      <c r="H108" s="39">
        <v>92.25</v>
      </c>
      <c r="I108" s="36" t="s">
        <v>30</v>
      </c>
      <c r="J108" s="36" t="s">
        <v>280</v>
      </c>
      <c r="K108" s="45">
        <f>D108</f>
        <v>1071444</v>
      </c>
      <c r="L108">
        <f t="shared" si="9"/>
        <v>9232.60663507109</v>
      </c>
    </row>
    <row r="109" spans="1:12" ht="16.5">
      <c r="A109" t="str">
        <f t="shared" si="8"/>
        <v>18幢2804</v>
      </c>
      <c r="B109" s="36" t="s">
        <v>285</v>
      </c>
      <c r="C109" s="36" t="s">
        <v>212</v>
      </c>
      <c r="D109" s="41">
        <v>1044776</v>
      </c>
      <c r="E109" s="41">
        <v>9003</v>
      </c>
      <c r="F109" s="41">
        <v>11326</v>
      </c>
      <c r="G109" s="39">
        <v>116.05</v>
      </c>
      <c r="H109" s="39">
        <v>92.25</v>
      </c>
      <c r="I109" s="36" t="s">
        <v>30</v>
      </c>
      <c r="J109" s="36" t="s">
        <v>279</v>
      </c>
      <c r="K109" s="45">
        <f>VLOOKUP(A109,'已认购'!A:K,11,0)</f>
        <v>1003403</v>
      </c>
      <c r="L109">
        <f t="shared" si="9"/>
        <v>8646.299009047825</v>
      </c>
    </row>
    <row r="110" spans="1:12" ht="16.5">
      <c r="A110" t="str">
        <f t="shared" si="8"/>
        <v>18幢2901</v>
      </c>
      <c r="B110" s="36" t="s">
        <v>285</v>
      </c>
      <c r="C110" s="36" t="s">
        <v>215</v>
      </c>
      <c r="D110" s="41">
        <v>752884</v>
      </c>
      <c r="E110" s="41">
        <v>8542</v>
      </c>
      <c r="F110" s="41">
        <v>10747</v>
      </c>
      <c r="G110" s="39">
        <v>88.14</v>
      </c>
      <c r="H110" s="39">
        <v>70.06</v>
      </c>
      <c r="I110" s="36" t="s">
        <v>22</v>
      </c>
      <c r="J110" s="36" t="s">
        <v>279</v>
      </c>
      <c r="K110" s="45">
        <f>VLOOKUP(A110,'已认购'!A:K,11,0)</f>
        <v>723070</v>
      </c>
      <c r="L110">
        <f t="shared" si="9"/>
        <v>8203.653278874517</v>
      </c>
    </row>
    <row r="111" spans="1:12" ht="16.5">
      <c r="A111" t="str">
        <f t="shared" si="8"/>
        <v>18幢2902</v>
      </c>
      <c r="B111" s="36" t="s">
        <v>285</v>
      </c>
      <c r="C111" s="36" t="s">
        <v>217</v>
      </c>
      <c r="D111" s="41">
        <v>768796</v>
      </c>
      <c r="E111" s="41">
        <v>8723</v>
      </c>
      <c r="F111" s="41">
        <v>10974</v>
      </c>
      <c r="G111" s="39">
        <v>88.14</v>
      </c>
      <c r="H111" s="39">
        <v>70.06</v>
      </c>
      <c r="I111" s="36" t="s">
        <v>22</v>
      </c>
      <c r="J111" s="36" t="s">
        <v>279</v>
      </c>
      <c r="K111" s="45">
        <f>VLOOKUP(A111,'已认购'!A:K,11,0)</f>
        <v>753420</v>
      </c>
      <c r="L111">
        <f t="shared" si="9"/>
        <v>8547.991831177671</v>
      </c>
    </row>
    <row r="112" spans="1:12" ht="16.5">
      <c r="A112" t="str">
        <f t="shared" si="8"/>
        <v>18幢2903</v>
      </c>
      <c r="B112" s="36" t="s">
        <v>285</v>
      </c>
      <c r="C112" s="36" t="s">
        <v>218</v>
      </c>
      <c r="D112" s="41">
        <v>1067480</v>
      </c>
      <c r="E112" s="41">
        <v>9199</v>
      </c>
      <c r="F112" s="41">
        <v>11572</v>
      </c>
      <c r="G112" s="39">
        <v>116.05</v>
      </c>
      <c r="H112" s="39">
        <v>92.25</v>
      </c>
      <c r="I112" s="36" t="s">
        <v>30</v>
      </c>
      <c r="J112" s="36" t="s">
        <v>280</v>
      </c>
      <c r="K112" s="45">
        <f aca="true" t="shared" si="11" ref="K112:K117">D112</f>
        <v>1067480</v>
      </c>
      <c r="L112">
        <f t="shared" si="9"/>
        <v>9198.448944420508</v>
      </c>
    </row>
    <row r="113" spans="1:12" ht="16.5">
      <c r="A113" t="str">
        <f t="shared" si="8"/>
        <v>18幢2904</v>
      </c>
      <c r="B113" s="36" t="s">
        <v>285</v>
      </c>
      <c r="C113" s="36" t="s">
        <v>219</v>
      </c>
      <c r="D113" s="41">
        <v>1040814</v>
      </c>
      <c r="E113" s="41">
        <v>8969</v>
      </c>
      <c r="F113" s="41">
        <v>11283</v>
      </c>
      <c r="G113" s="39">
        <v>116.05</v>
      </c>
      <c r="H113" s="39">
        <v>92.25</v>
      </c>
      <c r="I113" s="36" t="s">
        <v>30</v>
      </c>
      <c r="J113" s="36" t="s">
        <v>280</v>
      </c>
      <c r="K113" s="45">
        <f t="shared" si="11"/>
        <v>1040814</v>
      </c>
      <c r="L113">
        <f t="shared" si="9"/>
        <v>8968.66867729427</v>
      </c>
    </row>
    <row r="114" spans="1:12" ht="16.5">
      <c r="A114" t="str">
        <f t="shared" si="8"/>
        <v>18幢3001</v>
      </c>
      <c r="B114" s="36" t="s">
        <v>285</v>
      </c>
      <c r="C114" s="36" t="s">
        <v>222</v>
      </c>
      <c r="D114" s="41">
        <v>749874</v>
      </c>
      <c r="E114" s="41">
        <v>8508</v>
      </c>
      <c r="F114" s="41">
        <v>10704</v>
      </c>
      <c r="G114" s="39">
        <v>88.14</v>
      </c>
      <c r="H114" s="39">
        <v>70.06</v>
      </c>
      <c r="I114" s="36" t="s">
        <v>22</v>
      </c>
      <c r="J114" s="36" t="s">
        <v>279</v>
      </c>
      <c r="K114" s="45">
        <f>VLOOKUP(A114,'已认购'!A:K,11,0)</f>
        <v>720179</v>
      </c>
      <c r="L114">
        <f t="shared" si="9"/>
        <v>8170.853188109825</v>
      </c>
    </row>
    <row r="115" spans="1:12" ht="16.5">
      <c r="A115" t="str">
        <f t="shared" si="8"/>
        <v>18幢3002</v>
      </c>
      <c r="B115" s="36" t="s">
        <v>285</v>
      </c>
      <c r="C115" s="36" t="s">
        <v>224</v>
      </c>
      <c r="D115" s="41">
        <v>765787</v>
      </c>
      <c r="E115" s="41">
        <v>8689</v>
      </c>
      <c r="F115" s="41">
        <v>10931</v>
      </c>
      <c r="G115" s="39">
        <v>88.14</v>
      </c>
      <c r="H115" s="39">
        <v>70.06</v>
      </c>
      <c r="I115" s="36" t="s">
        <v>22</v>
      </c>
      <c r="J115" s="36" t="s">
        <v>279</v>
      </c>
      <c r="K115" s="45">
        <f>VLOOKUP(A115,'已认购'!A:K,11,0)</f>
        <v>750471</v>
      </c>
      <c r="L115">
        <f t="shared" si="9"/>
        <v>8514.533696392104</v>
      </c>
    </row>
    <row r="116" spans="1:12" ht="16.5">
      <c r="A116" t="str">
        <f t="shared" si="8"/>
        <v>18幢3003</v>
      </c>
      <c r="B116" s="36" t="s">
        <v>285</v>
      </c>
      <c r="C116" s="36" t="s">
        <v>225</v>
      </c>
      <c r="D116" s="41">
        <v>1063519</v>
      </c>
      <c r="E116" s="41">
        <v>9165</v>
      </c>
      <c r="F116" s="41">
        <v>11529</v>
      </c>
      <c r="G116" s="39">
        <v>116.05</v>
      </c>
      <c r="H116" s="39">
        <v>92.25</v>
      </c>
      <c r="I116" s="36" t="s">
        <v>30</v>
      </c>
      <c r="J116" s="36" t="s">
        <v>280</v>
      </c>
      <c r="K116" s="45">
        <f t="shared" si="11"/>
        <v>1063519</v>
      </c>
      <c r="L116">
        <f t="shared" si="9"/>
        <v>9164.317104696252</v>
      </c>
    </row>
    <row r="117" spans="1:12" ht="16.5">
      <c r="A117" t="str">
        <f t="shared" si="8"/>
        <v>18幢3004</v>
      </c>
      <c r="B117" s="36" t="s">
        <v>285</v>
      </c>
      <c r="C117" s="36" t="s">
        <v>226</v>
      </c>
      <c r="D117" s="41">
        <v>1036850</v>
      </c>
      <c r="E117" s="41">
        <v>8935</v>
      </c>
      <c r="F117" s="41">
        <v>11240</v>
      </c>
      <c r="G117" s="39">
        <v>116.05</v>
      </c>
      <c r="H117" s="39">
        <v>92.25</v>
      </c>
      <c r="I117" s="36" t="s">
        <v>30</v>
      </c>
      <c r="J117" s="36" t="s">
        <v>280</v>
      </c>
      <c r="K117" s="45">
        <f t="shared" si="11"/>
        <v>1036850</v>
      </c>
      <c r="L117">
        <f t="shared" si="9"/>
        <v>8934.510986643689</v>
      </c>
    </row>
    <row r="118" spans="1:12" ht="16.5">
      <c r="A118" t="str">
        <f t="shared" si="8"/>
        <v>18幢3101</v>
      </c>
      <c r="B118" s="36" t="s">
        <v>285</v>
      </c>
      <c r="C118" s="36" t="s">
        <v>229</v>
      </c>
      <c r="D118" s="41">
        <v>746863</v>
      </c>
      <c r="E118" s="41">
        <v>8474</v>
      </c>
      <c r="F118" s="41">
        <v>10661</v>
      </c>
      <c r="G118" s="39">
        <v>88.14</v>
      </c>
      <c r="H118" s="39">
        <v>70.06</v>
      </c>
      <c r="I118" s="36" t="s">
        <v>22</v>
      </c>
      <c r="J118" s="36" t="s">
        <v>279</v>
      </c>
      <c r="K118" s="45">
        <f>VLOOKUP(A118,'已认购'!A:K,11,0)</f>
        <v>731926</v>
      </c>
      <c r="L118">
        <f t="shared" si="9"/>
        <v>8304.129793510325</v>
      </c>
    </row>
    <row r="119" spans="1:12" ht="16.5">
      <c r="A119" t="str">
        <f t="shared" si="8"/>
        <v>18幢3102</v>
      </c>
      <c r="B119" s="36" t="s">
        <v>285</v>
      </c>
      <c r="C119" s="36" t="s">
        <v>231</v>
      </c>
      <c r="D119" s="41">
        <v>762778</v>
      </c>
      <c r="E119" s="41">
        <v>8655</v>
      </c>
      <c r="F119" s="41">
        <v>10888</v>
      </c>
      <c r="G119" s="39">
        <v>88.14</v>
      </c>
      <c r="H119" s="39">
        <v>70.06</v>
      </c>
      <c r="I119" s="36" t="s">
        <v>22</v>
      </c>
      <c r="J119" s="36" t="s">
        <v>279</v>
      </c>
      <c r="K119" s="45">
        <f>VLOOKUP(A119,'已认购'!A:K,11,0)</f>
        <v>747522</v>
      </c>
      <c r="L119">
        <f t="shared" si="9"/>
        <v>8481.075561606534</v>
      </c>
    </row>
    <row r="120" spans="1:12" ht="16.5">
      <c r="A120" t="str">
        <f t="shared" si="8"/>
        <v>18幢3103</v>
      </c>
      <c r="B120" s="36" t="s">
        <v>285</v>
      </c>
      <c r="C120" s="36" t="s">
        <v>232</v>
      </c>
      <c r="D120" s="41">
        <v>1059555</v>
      </c>
      <c r="E120" s="41">
        <v>9131</v>
      </c>
      <c r="F120" s="41">
        <v>11486</v>
      </c>
      <c r="G120" s="39">
        <v>116.05</v>
      </c>
      <c r="H120" s="39">
        <v>92.25</v>
      </c>
      <c r="I120" s="36" t="s">
        <v>30</v>
      </c>
      <c r="J120" s="36" t="s">
        <v>280</v>
      </c>
      <c r="K120" s="45">
        <f aca="true" t="shared" si="12" ref="K120:K125">D120</f>
        <v>1059555</v>
      </c>
      <c r="L120">
        <f t="shared" si="9"/>
        <v>9130.159414045671</v>
      </c>
    </row>
    <row r="121" spans="1:12" ht="16.5">
      <c r="A121" t="str">
        <f t="shared" si="8"/>
        <v>18幢3104</v>
      </c>
      <c r="B121" s="36" t="s">
        <v>285</v>
      </c>
      <c r="C121" s="36" t="s">
        <v>233</v>
      </c>
      <c r="D121" s="41">
        <v>1032888</v>
      </c>
      <c r="E121" s="41">
        <v>8901</v>
      </c>
      <c r="F121" s="41">
        <v>11197</v>
      </c>
      <c r="G121" s="39">
        <v>116.05</v>
      </c>
      <c r="H121" s="39">
        <v>92.25</v>
      </c>
      <c r="I121" s="36" t="s">
        <v>30</v>
      </c>
      <c r="J121" s="36" t="s">
        <v>280</v>
      </c>
      <c r="K121" s="45">
        <f t="shared" si="12"/>
        <v>1032888</v>
      </c>
      <c r="L121">
        <f t="shared" si="9"/>
        <v>8900.37052994399</v>
      </c>
    </row>
    <row r="122" spans="1:12" ht="16.5">
      <c r="A122" t="str">
        <f t="shared" si="8"/>
        <v>18幢3201</v>
      </c>
      <c r="B122" s="36" t="s">
        <v>285</v>
      </c>
      <c r="C122" s="36" t="s">
        <v>236</v>
      </c>
      <c r="D122" s="41">
        <v>743854</v>
      </c>
      <c r="E122" s="41">
        <v>8440</v>
      </c>
      <c r="F122" s="41">
        <v>10618</v>
      </c>
      <c r="G122" s="39">
        <v>88.14</v>
      </c>
      <c r="H122" s="39">
        <v>70.06</v>
      </c>
      <c r="I122" s="36" t="s">
        <v>22</v>
      </c>
      <c r="J122" s="36" t="s">
        <v>279</v>
      </c>
      <c r="K122" s="45">
        <f>VLOOKUP(A122,'已认购'!A:K,11,0)</f>
        <v>728977</v>
      </c>
      <c r="L122">
        <f t="shared" si="9"/>
        <v>8270.671658724756</v>
      </c>
    </row>
    <row r="123" spans="1:12" ht="16.5">
      <c r="A123" t="str">
        <f t="shared" si="8"/>
        <v>18幢3202</v>
      </c>
      <c r="B123" s="36" t="s">
        <v>285</v>
      </c>
      <c r="C123" s="36" t="s">
        <v>238</v>
      </c>
      <c r="D123" s="41">
        <v>759769</v>
      </c>
      <c r="E123" s="41">
        <v>8621</v>
      </c>
      <c r="F123" s="41">
        <v>10845</v>
      </c>
      <c r="G123" s="39">
        <v>88.14</v>
      </c>
      <c r="H123" s="39">
        <v>70.06</v>
      </c>
      <c r="I123" s="36" t="s">
        <v>22</v>
      </c>
      <c r="J123" s="36" t="s">
        <v>279</v>
      </c>
      <c r="K123" s="45">
        <f>VLOOKUP(A123,'已认购'!A:K,11,0)</f>
        <v>744574</v>
      </c>
      <c r="L123">
        <f t="shared" si="9"/>
        <v>8447.628772407534</v>
      </c>
    </row>
    <row r="124" spans="1:12" ht="16.5">
      <c r="A124" t="str">
        <f t="shared" si="8"/>
        <v>18幢3203</v>
      </c>
      <c r="B124" s="36" t="s">
        <v>285</v>
      </c>
      <c r="C124" s="36" t="s">
        <v>239</v>
      </c>
      <c r="D124" s="41">
        <v>1055593</v>
      </c>
      <c r="E124" s="41">
        <v>9097</v>
      </c>
      <c r="F124" s="41">
        <v>11443</v>
      </c>
      <c r="G124" s="39">
        <v>116.05</v>
      </c>
      <c r="H124" s="39">
        <v>92.25</v>
      </c>
      <c r="I124" s="36" t="s">
        <v>30</v>
      </c>
      <c r="J124" s="36" t="s">
        <v>280</v>
      </c>
      <c r="K124" s="45">
        <f t="shared" si="12"/>
        <v>1055593</v>
      </c>
      <c r="L124">
        <f t="shared" si="9"/>
        <v>9096.018957345972</v>
      </c>
    </row>
    <row r="125" spans="1:12" ht="16.5">
      <c r="A125" t="str">
        <f t="shared" si="8"/>
        <v>18幢3204</v>
      </c>
      <c r="B125" s="36" t="s">
        <v>285</v>
      </c>
      <c r="C125" s="36" t="s">
        <v>240</v>
      </c>
      <c r="D125" s="41">
        <v>1028924</v>
      </c>
      <c r="E125" s="41">
        <v>8867</v>
      </c>
      <c r="F125" s="41">
        <v>11154</v>
      </c>
      <c r="G125" s="39">
        <v>116.05</v>
      </c>
      <c r="H125" s="39">
        <v>92.25</v>
      </c>
      <c r="I125" s="36" t="s">
        <v>30</v>
      </c>
      <c r="J125" s="36" t="s">
        <v>280</v>
      </c>
      <c r="K125" s="45">
        <f t="shared" si="12"/>
        <v>1028924</v>
      </c>
      <c r="L125">
        <f t="shared" si="9"/>
        <v>8866.212839293408</v>
      </c>
    </row>
    <row r="126" spans="1:12" ht="16.5">
      <c r="A126" t="str">
        <f t="shared" si="8"/>
        <v>18幢3301</v>
      </c>
      <c r="B126" s="36" t="s">
        <v>285</v>
      </c>
      <c r="C126" s="36" t="s">
        <v>243</v>
      </c>
      <c r="D126" s="41">
        <v>740845</v>
      </c>
      <c r="E126" s="41">
        <v>8406</v>
      </c>
      <c r="F126" s="41">
        <v>10575</v>
      </c>
      <c r="G126" s="39">
        <v>88.14</v>
      </c>
      <c r="H126" s="39">
        <v>70.06</v>
      </c>
      <c r="I126" s="36" t="s">
        <v>22</v>
      </c>
      <c r="J126" s="36" t="s">
        <v>279</v>
      </c>
      <c r="K126" s="45">
        <f>VLOOKUP(A126,'已认购'!A:K,11,0)</f>
        <v>726028</v>
      </c>
      <c r="L126">
        <f t="shared" si="9"/>
        <v>8237.213523939188</v>
      </c>
    </row>
    <row r="127" spans="1:12" ht="16.5">
      <c r="A127" t="str">
        <f t="shared" si="8"/>
        <v>18幢3302</v>
      </c>
      <c r="B127" s="36" t="s">
        <v>285</v>
      </c>
      <c r="C127" s="36" t="s">
        <v>245</v>
      </c>
      <c r="D127" s="41">
        <v>756759</v>
      </c>
      <c r="E127" s="41">
        <v>8586</v>
      </c>
      <c r="F127" s="41">
        <v>10802</v>
      </c>
      <c r="G127" s="39">
        <v>88.14</v>
      </c>
      <c r="H127" s="39">
        <v>70.06</v>
      </c>
      <c r="I127" s="36" t="s">
        <v>22</v>
      </c>
      <c r="J127" s="36" t="s">
        <v>279</v>
      </c>
      <c r="K127" s="45">
        <f>VLOOKUP(A127,'已认购'!A:K,11,0)</f>
        <v>726791</v>
      </c>
      <c r="L127">
        <f t="shared" si="9"/>
        <v>8245.870206489675</v>
      </c>
    </row>
    <row r="128" spans="1:12" ht="16.5">
      <c r="A128" t="str">
        <f t="shared" si="8"/>
        <v>18幢3303</v>
      </c>
      <c r="B128" s="36" t="s">
        <v>285</v>
      </c>
      <c r="C128" s="36" t="s">
        <v>246</v>
      </c>
      <c r="D128" s="41">
        <v>1051630</v>
      </c>
      <c r="E128" s="41">
        <v>9062</v>
      </c>
      <c r="F128" s="41">
        <v>11400</v>
      </c>
      <c r="G128" s="39">
        <v>116.05</v>
      </c>
      <c r="H128" s="39">
        <v>92.25</v>
      </c>
      <c r="I128" s="36" t="s">
        <v>30</v>
      </c>
      <c r="J128" s="36" t="s">
        <v>280</v>
      </c>
      <c r="K128" s="45">
        <f aca="true" t="shared" si="13" ref="K128:K133">D128</f>
        <v>1051630</v>
      </c>
      <c r="L128">
        <f t="shared" si="9"/>
        <v>9061.869883670832</v>
      </c>
    </row>
    <row r="129" spans="1:12" ht="16.5">
      <c r="A129" t="str">
        <f t="shared" si="8"/>
        <v>18幢3304</v>
      </c>
      <c r="B129" s="36" t="s">
        <v>285</v>
      </c>
      <c r="C129" s="36" t="s">
        <v>247</v>
      </c>
      <c r="D129" s="41">
        <v>1024962</v>
      </c>
      <c r="E129" s="41">
        <v>8833</v>
      </c>
      <c r="F129" s="41">
        <v>11111</v>
      </c>
      <c r="G129" s="39">
        <v>116.05</v>
      </c>
      <c r="H129" s="39">
        <v>92.25</v>
      </c>
      <c r="I129" s="36" t="s">
        <v>30</v>
      </c>
      <c r="J129" s="36" t="s">
        <v>280</v>
      </c>
      <c r="K129" s="45">
        <f t="shared" si="13"/>
        <v>1024962</v>
      </c>
      <c r="L129">
        <f t="shared" si="9"/>
        <v>8832.07238259371</v>
      </c>
    </row>
    <row r="130" spans="1:12" ht="16.5">
      <c r="A130" t="str">
        <f t="shared" si="8"/>
        <v>18幢3401</v>
      </c>
      <c r="B130" s="36" t="s">
        <v>285</v>
      </c>
      <c r="C130" s="36" t="s">
        <v>250</v>
      </c>
      <c r="D130" s="41">
        <v>707740</v>
      </c>
      <c r="E130" s="41">
        <v>8030</v>
      </c>
      <c r="F130" s="41">
        <v>10102</v>
      </c>
      <c r="G130" s="39">
        <v>88.14</v>
      </c>
      <c r="H130" s="39">
        <v>70.06</v>
      </c>
      <c r="I130" s="36" t="s">
        <v>22</v>
      </c>
      <c r="J130" s="36" t="s">
        <v>279</v>
      </c>
      <c r="K130" s="45">
        <f>VLOOKUP(A130,'已认购'!A:K,11,0)</f>
        <v>693585</v>
      </c>
      <c r="L130">
        <f t="shared" si="9"/>
        <v>7869.128658951668</v>
      </c>
    </row>
    <row r="131" spans="1:12" ht="16.5">
      <c r="A131" t="str">
        <f>B131&amp;C131</f>
        <v>18幢3402</v>
      </c>
      <c r="B131" s="36" t="s">
        <v>285</v>
      </c>
      <c r="C131" s="36" t="s">
        <v>252</v>
      </c>
      <c r="D131" s="41">
        <v>723652</v>
      </c>
      <c r="E131" s="41">
        <v>8211</v>
      </c>
      <c r="F131" s="41">
        <v>10330</v>
      </c>
      <c r="G131" s="39">
        <v>88.14</v>
      </c>
      <c r="H131" s="39">
        <v>70.06</v>
      </c>
      <c r="I131" s="36" t="s">
        <v>22</v>
      </c>
      <c r="J131" s="36" t="s">
        <v>279</v>
      </c>
      <c r="K131" s="45">
        <f>VLOOKUP(A131,'已认购'!A:K,11,0)</f>
        <v>723652</v>
      </c>
      <c r="L131">
        <f>K131/G131</f>
        <v>8210.25641025641</v>
      </c>
    </row>
    <row r="132" spans="1:12" ht="16.5">
      <c r="A132" t="str">
        <f>B132&amp;C132</f>
        <v>18幢3403</v>
      </c>
      <c r="B132" s="36" t="s">
        <v>285</v>
      </c>
      <c r="C132" s="36" t="s">
        <v>253</v>
      </c>
      <c r="D132" s="41">
        <v>1008042</v>
      </c>
      <c r="E132" s="41">
        <v>8687</v>
      </c>
      <c r="F132" s="41">
        <v>10928</v>
      </c>
      <c r="G132" s="39">
        <v>116.05</v>
      </c>
      <c r="H132" s="39">
        <v>92.25</v>
      </c>
      <c r="I132" s="36" t="s">
        <v>30</v>
      </c>
      <c r="J132" s="36" t="s">
        <v>280</v>
      </c>
      <c r="K132" s="45">
        <f t="shared" si="13"/>
        <v>1008042</v>
      </c>
      <c r="L132">
        <f>K132/G132</f>
        <v>8686.2731581215</v>
      </c>
    </row>
    <row r="133" spans="1:12" ht="16.5">
      <c r="A133" t="str">
        <f>B133&amp;C133</f>
        <v>18幢3404</v>
      </c>
      <c r="B133" s="36" t="s">
        <v>285</v>
      </c>
      <c r="C133" s="36" t="s">
        <v>254</v>
      </c>
      <c r="D133" s="41">
        <v>981373</v>
      </c>
      <c r="E133" s="41">
        <v>8457</v>
      </c>
      <c r="F133" s="41">
        <v>10639</v>
      </c>
      <c r="G133" s="39">
        <v>116.05</v>
      </c>
      <c r="H133" s="39">
        <v>92.25</v>
      </c>
      <c r="I133" s="36" t="s">
        <v>30</v>
      </c>
      <c r="J133" s="36" t="s">
        <v>280</v>
      </c>
      <c r="K133" s="45">
        <f t="shared" si="13"/>
        <v>981373</v>
      </c>
      <c r="L133">
        <f>K133/G133</f>
        <v>8456.467040068936</v>
      </c>
    </row>
  </sheetData>
  <sheetProtection/>
  <autoFilter ref="A1:K133"/>
  <printOptions/>
  <pageMargins left="0.6986111111111111" right="0.6986111111111111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31"/>
  <sheetViews>
    <sheetView workbookViewId="0" topLeftCell="A1">
      <selection activeCell="F16" sqref="F16"/>
    </sheetView>
  </sheetViews>
  <sheetFormatPr defaultColWidth="9.00390625" defaultRowHeight="14.25"/>
  <sheetData>
    <row r="1" spans="1:11" ht="16.5">
      <c r="A1" t="s">
        <v>286</v>
      </c>
      <c r="B1" s="34" t="s">
        <v>269</v>
      </c>
      <c r="C1" s="34" t="s">
        <v>287</v>
      </c>
      <c r="D1" s="34" t="s">
        <v>6</v>
      </c>
      <c r="E1" s="34" t="s">
        <v>275</v>
      </c>
      <c r="F1" s="34" t="s">
        <v>288</v>
      </c>
      <c r="G1" s="34" t="s">
        <v>289</v>
      </c>
      <c r="H1" s="34" t="s">
        <v>290</v>
      </c>
      <c r="I1" s="34" t="s">
        <v>270</v>
      </c>
      <c r="J1" s="34" t="s">
        <v>291</v>
      </c>
      <c r="K1" s="34" t="s">
        <v>292</v>
      </c>
    </row>
    <row r="2" spans="1:11" ht="16.5">
      <c r="A2" t="s">
        <v>293</v>
      </c>
      <c r="B2" s="36" t="s">
        <v>277</v>
      </c>
      <c r="C2" s="36"/>
      <c r="D2" s="36" t="s">
        <v>82</v>
      </c>
      <c r="E2" s="36" t="s">
        <v>279</v>
      </c>
      <c r="F2" s="36" t="s">
        <v>294</v>
      </c>
      <c r="G2" s="38">
        <v>43093.47703703704</v>
      </c>
      <c r="H2" s="36" t="s">
        <v>295</v>
      </c>
      <c r="I2" s="41">
        <v>786827</v>
      </c>
      <c r="J2" s="41">
        <v>8574</v>
      </c>
      <c r="K2" s="41">
        <v>755669</v>
      </c>
    </row>
    <row r="3" spans="1:11" ht="16.5">
      <c r="A3" t="s">
        <v>296</v>
      </c>
      <c r="B3" s="36" t="s">
        <v>277</v>
      </c>
      <c r="C3" s="36"/>
      <c r="D3" s="36" t="s">
        <v>84</v>
      </c>
      <c r="E3" s="36" t="s">
        <v>279</v>
      </c>
      <c r="F3" s="36" t="s">
        <v>294</v>
      </c>
      <c r="G3" s="38">
        <v>43093.47703703704</v>
      </c>
      <c r="H3" s="36" t="s">
        <v>295</v>
      </c>
      <c r="I3" s="41">
        <v>778029</v>
      </c>
      <c r="J3" s="41">
        <v>8478</v>
      </c>
      <c r="K3" s="41">
        <v>747219</v>
      </c>
    </row>
    <row r="4" spans="1:11" ht="16.5">
      <c r="A4" t="s">
        <v>297</v>
      </c>
      <c r="B4" s="36" t="s">
        <v>277</v>
      </c>
      <c r="C4" s="36"/>
      <c r="D4" s="36" t="s">
        <v>85</v>
      </c>
      <c r="E4" s="36" t="s">
        <v>279</v>
      </c>
      <c r="F4" s="36" t="s">
        <v>294</v>
      </c>
      <c r="G4" s="38">
        <v>43093.47703703704</v>
      </c>
      <c r="H4" s="36" t="s">
        <v>295</v>
      </c>
      <c r="I4" s="41">
        <v>1081345</v>
      </c>
      <c r="J4" s="41">
        <v>8949</v>
      </c>
      <c r="K4" s="41">
        <v>1038524</v>
      </c>
    </row>
    <row r="5" spans="1:11" ht="16.5">
      <c r="A5" t="s">
        <v>298</v>
      </c>
      <c r="B5" s="36" t="s">
        <v>277</v>
      </c>
      <c r="C5" s="36"/>
      <c r="D5" s="36" t="s">
        <v>86</v>
      </c>
      <c r="E5" s="36" t="s">
        <v>279</v>
      </c>
      <c r="F5" s="36" t="s">
        <v>294</v>
      </c>
      <c r="G5" s="38">
        <v>43093.47703703704</v>
      </c>
      <c r="H5" s="36" t="s">
        <v>295</v>
      </c>
      <c r="I5" s="41">
        <v>1067831</v>
      </c>
      <c r="J5" s="41">
        <v>8837</v>
      </c>
      <c r="K5" s="41">
        <v>1025545</v>
      </c>
    </row>
    <row r="6" spans="1:11" ht="16.5">
      <c r="A6" t="s">
        <v>299</v>
      </c>
      <c r="B6" s="36" t="s">
        <v>277</v>
      </c>
      <c r="C6" s="36"/>
      <c r="D6" s="36" t="s">
        <v>89</v>
      </c>
      <c r="E6" s="36" t="s">
        <v>279</v>
      </c>
      <c r="F6" s="36" t="s">
        <v>294</v>
      </c>
      <c r="G6" s="38">
        <v>43093.47703703704</v>
      </c>
      <c r="H6" s="36" t="s">
        <v>295</v>
      </c>
      <c r="I6" s="41">
        <v>789878</v>
      </c>
      <c r="J6" s="41">
        <v>8607</v>
      </c>
      <c r="K6" s="41">
        <v>758599</v>
      </c>
    </row>
    <row r="7" spans="1:11" ht="16.5">
      <c r="A7" t="s">
        <v>300</v>
      </c>
      <c r="B7" s="36" t="s">
        <v>277</v>
      </c>
      <c r="C7" s="36"/>
      <c r="D7" s="36" t="s">
        <v>91</v>
      </c>
      <c r="E7" s="36" t="s">
        <v>279</v>
      </c>
      <c r="F7" s="36" t="s">
        <v>301</v>
      </c>
      <c r="G7" s="38">
        <v>43093.47703703704</v>
      </c>
      <c r="H7" s="36" t="s">
        <v>302</v>
      </c>
      <c r="I7" s="41">
        <v>781080</v>
      </c>
      <c r="J7" s="41">
        <v>8511</v>
      </c>
      <c r="K7" s="41">
        <v>750149</v>
      </c>
    </row>
    <row r="8" spans="1:11" ht="16.5">
      <c r="A8" t="s">
        <v>303</v>
      </c>
      <c r="B8" s="36" t="s">
        <v>277</v>
      </c>
      <c r="C8" s="36"/>
      <c r="D8" s="36" t="s">
        <v>92</v>
      </c>
      <c r="E8" s="36" t="s">
        <v>279</v>
      </c>
      <c r="F8" s="36" t="s">
        <v>294</v>
      </c>
      <c r="G8" s="38">
        <v>43093.47703703704</v>
      </c>
      <c r="H8" s="36" t="s">
        <v>295</v>
      </c>
      <c r="I8" s="41">
        <v>1085361</v>
      </c>
      <c r="J8" s="41">
        <v>8982</v>
      </c>
      <c r="K8" s="41">
        <v>1042381</v>
      </c>
    </row>
    <row r="9" spans="1:11" ht="16.5">
      <c r="A9" t="s">
        <v>304</v>
      </c>
      <c r="B9" s="36" t="s">
        <v>277</v>
      </c>
      <c r="C9" s="36"/>
      <c r="D9" s="36" t="s">
        <v>93</v>
      </c>
      <c r="E9" s="36" t="s">
        <v>279</v>
      </c>
      <c r="F9" s="36" t="s">
        <v>294</v>
      </c>
      <c r="G9" s="38">
        <v>43093.47703703704</v>
      </c>
      <c r="H9" s="36" t="s">
        <v>295</v>
      </c>
      <c r="I9" s="41">
        <v>1071848</v>
      </c>
      <c r="J9" s="41">
        <v>8870</v>
      </c>
      <c r="K9" s="41">
        <v>1029403</v>
      </c>
    </row>
    <row r="10" spans="1:11" ht="16.5">
      <c r="A10" t="s">
        <v>305</v>
      </c>
      <c r="B10" s="36" t="s">
        <v>277</v>
      </c>
      <c r="C10" s="36"/>
      <c r="D10" s="36" t="s">
        <v>96</v>
      </c>
      <c r="E10" s="36" t="s">
        <v>279</v>
      </c>
      <c r="F10" s="36" t="s">
        <v>294</v>
      </c>
      <c r="G10" s="38">
        <v>43093.47703703704</v>
      </c>
      <c r="H10" s="36" t="s">
        <v>295</v>
      </c>
      <c r="I10" s="41">
        <v>792928</v>
      </c>
      <c r="J10" s="41">
        <v>8640</v>
      </c>
      <c r="K10" s="41">
        <v>761528</v>
      </c>
    </row>
    <row r="11" spans="1:11" ht="16.5">
      <c r="A11" t="s">
        <v>306</v>
      </c>
      <c r="B11" s="36" t="s">
        <v>277</v>
      </c>
      <c r="C11" s="36"/>
      <c r="D11" s="36" t="s">
        <v>98</v>
      </c>
      <c r="E11" s="36" t="s">
        <v>279</v>
      </c>
      <c r="F11" s="36" t="s">
        <v>294</v>
      </c>
      <c r="G11" s="38">
        <v>43093.47703703704</v>
      </c>
      <c r="H11" s="36" t="s">
        <v>295</v>
      </c>
      <c r="I11" s="41">
        <v>784130</v>
      </c>
      <c r="J11" s="41">
        <v>8544</v>
      </c>
      <c r="K11" s="41">
        <v>753078</v>
      </c>
    </row>
    <row r="12" spans="1:11" ht="16.5">
      <c r="A12" t="s">
        <v>307</v>
      </c>
      <c r="B12" s="36" t="s">
        <v>277</v>
      </c>
      <c r="C12" s="36"/>
      <c r="D12" s="36" t="s">
        <v>99</v>
      </c>
      <c r="E12" s="36" t="s">
        <v>279</v>
      </c>
      <c r="F12" s="36" t="s">
        <v>294</v>
      </c>
      <c r="G12" s="38">
        <v>43093.47703703704</v>
      </c>
      <c r="H12" s="36" t="s">
        <v>295</v>
      </c>
      <c r="I12" s="41">
        <v>1089379</v>
      </c>
      <c r="J12" s="41">
        <v>9015</v>
      </c>
      <c r="K12" s="41">
        <v>1046240</v>
      </c>
    </row>
    <row r="13" spans="1:11" ht="16.5">
      <c r="A13" t="s">
        <v>308</v>
      </c>
      <c r="B13" s="36" t="s">
        <v>277</v>
      </c>
      <c r="C13" s="36"/>
      <c r="D13" s="36" t="s">
        <v>100</v>
      </c>
      <c r="E13" s="36" t="s">
        <v>279</v>
      </c>
      <c r="F13" s="36" t="s">
        <v>294</v>
      </c>
      <c r="G13" s="38">
        <v>43093.47703703704</v>
      </c>
      <c r="H13" s="36" t="s">
        <v>295</v>
      </c>
      <c r="I13" s="41">
        <v>1075864</v>
      </c>
      <c r="J13" s="41">
        <v>8904</v>
      </c>
      <c r="K13" s="41">
        <v>1033260</v>
      </c>
    </row>
    <row r="14" spans="1:11" ht="16.5">
      <c r="A14" t="s">
        <v>309</v>
      </c>
      <c r="B14" s="36" t="s">
        <v>277</v>
      </c>
      <c r="C14" s="36"/>
      <c r="D14" s="36" t="s">
        <v>103</v>
      </c>
      <c r="E14" s="36" t="s">
        <v>279</v>
      </c>
      <c r="F14" s="36" t="s">
        <v>294</v>
      </c>
      <c r="G14" s="38">
        <v>43093.47703703704</v>
      </c>
      <c r="H14" s="36" t="s">
        <v>295</v>
      </c>
      <c r="I14" s="41">
        <v>795979</v>
      </c>
      <c r="J14" s="41">
        <v>8673</v>
      </c>
      <c r="K14" s="41">
        <v>764458</v>
      </c>
    </row>
    <row r="15" spans="1:11" ht="16.5">
      <c r="A15" t="s">
        <v>310</v>
      </c>
      <c r="B15" s="36" t="s">
        <v>277</v>
      </c>
      <c r="C15" s="36"/>
      <c r="D15" s="36" t="s">
        <v>105</v>
      </c>
      <c r="E15" s="36" t="s">
        <v>279</v>
      </c>
      <c r="F15" s="36" t="s">
        <v>294</v>
      </c>
      <c r="G15" s="38">
        <v>43093.47703703704</v>
      </c>
      <c r="H15" s="36" t="s">
        <v>295</v>
      </c>
      <c r="I15" s="41">
        <v>787182</v>
      </c>
      <c r="J15" s="41">
        <v>8577</v>
      </c>
      <c r="K15" s="41">
        <v>756010</v>
      </c>
    </row>
    <row r="16" spans="1:11" ht="16.5">
      <c r="A16" t="s">
        <v>311</v>
      </c>
      <c r="B16" s="36" t="s">
        <v>277</v>
      </c>
      <c r="C16" s="36"/>
      <c r="D16" s="36" t="s">
        <v>106</v>
      </c>
      <c r="E16" s="36" t="s">
        <v>279</v>
      </c>
      <c r="F16" s="36" t="s">
        <v>294</v>
      </c>
      <c r="G16" s="38">
        <v>43093.47703703704</v>
      </c>
      <c r="H16" s="36" t="s">
        <v>295</v>
      </c>
      <c r="I16" s="41">
        <v>1093395</v>
      </c>
      <c r="J16" s="41">
        <v>9049</v>
      </c>
      <c r="K16" s="41">
        <v>1050097</v>
      </c>
    </row>
    <row r="17" spans="1:11" ht="16.5">
      <c r="A17" t="s">
        <v>312</v>
      </c>
      <c r="B17" s="36" t="s">
        <v>277</v>
      </c>
      <c r="C17" s="36"/>
      <c r="D17" s="36" t="s">
        <v>107</v>
      </c>
      <c r="E17" s="36" t="s">
        <v>279</v>
      </c>
      <c r="F17" s="36" t="s">
        <v>294</v>
      </c>
      <c r="G17" s="38">
        <v>43093.47703703704</v>
      </c>
      <c r="H17" s="36" t="s">
        <v>295</v>
      </c>
      <c r="I17" s="41">
        <v>1079882</v>
      </c>
      <c r="J17" s="41">
        <v>8937</v>
      </c>
      <c r="K17" s="41">
        <v>1037119</v>
      </c>
    </row>
    <row r="18" spans="1:11" ht="16.5">
      <c r="A18" t="s">
        <v>313</v>
      </c>
      <c r="B18" s="36" t="s">
        <v>277</v>
      </c>
      <c r="C18" s="36"/>
      <c r="D18" s="36" t="s">
        <v>110</v>
      </c>
      <c r="E18" s="36" t="s">
        <v>279</v>
      </c>
      <c r="F18" s="36" t="s">
        <v>314</v>
      </c>
      <c r="G18" s="38">
        <v>43100.76752314815</v>
      </c>
      <c r="H18" s="36" t="s">
        <v>315</v>
      </c>
      <c r="I18" s="41">
        <v>799029</v>
      </c>
      <c r="J18" s="41">
        <v>8884</v>
      </c>
      <c r="K18" s="41">
        <v>783048</v>
      </c>
    </row>
    <row r="19" spans="1:11" ht="16.5">
      <c r="A19" t="s">
        <v>316</v>
      </c>
      <c r="B19" s="36" t="s">
        <v>277</v>
      </c>
      <c r="C19" s="36"/>
      <c r="D19" s="36" t="s">
        <v>112</v>
      </c>
      <c r="E19" s="36" t="s">
        <v>279</v>
      </c>
      <c r="F19" s="36" t="s">
        <v>317</v>
      </c>
      <c r="G19" s="38">
        <v>43100.90918981482</v>
      </c>
      <c r="H19" s="36" t="s">
        <v>302</v>
      </c>
      <c r="I19" s="41">
        <v>790232</v>
      </c>
      <c r="J19" s="41">
        <v>8611</v>
      </c>
      <c r="K19" s="41">
        <v>758939</v>
      </c>
    </row>
    <row r="20" spans="1:11" ht="16.5">
      <c r="A20" t="s">
        <v>318</v>
      </c>
      <c r="B20" s="36" t="s">
        <v>277</v>
      </c>
      <c r="C20" s="36"/>
      <c r="D20" s="36" t="s">
        <v>117</v>
      </c>
      <c r="E20" s="36" t="s">
        <v>279</v>
      </c>
      <c r="F20" s="36" t="s">
        <v>294</v>
      </c>
      <c r="G20" s="38">
        <v>43093.47703703704</v>
      </c>
      <c r="H20" s="36" t="s">
        <v>295</v>
      </c>
      <c r="I20" s="41">
        <v>802081</v>
      </c>
      <c r="J20" s="41">
        <v>8740</v>
      </c>
      <c r="K20" s="41">
        <v>770319</v>
      </c>
    </row>
    <row r="21" spans="1:11" ht="16.5">
      <c r="A21" t="s">
        <v>319</v>
      </c>
      <c r="B21" s="36" t="s">
        <v>277</v>
      </c>
      <c r="C21" s="36"/>
      <c r="D21" s="36" t="s">
        <v>119</v>
      </c>
      <c r="E21" s="36" t="s">
        <v>279</v>
      </c>
      <c r="F21" s="36" t="s">
        <v>294</v>
      </c>
      <c r="G21" s="38">
        <v>43093.47703703704</v>
      </c>
      <c r="H21" s="36" t="s">
        <v>295</v>
      </c>
      <c r="I21" s="41">
        <v>793284</v>
      </c>
      <c r="J21" s="41">
        <v>8644</v>
      </c>
      <c r="K21" s="41">
        <v>761870</v>
      </c>
    </row>
    <row r="22" spans="1:11" ht="16.5">
      <c r="A22" t="s">
        <v>320</v>
      </c>
      <c r="B22" s="36" t="s">
        <v>277</v>
      </c>
      <c r="C22" s="36"/>
      <c r="D22" s="36" t="s">
        <v>120</v>
      </c>
      <c r="E22" s="36" t="s">
        <v>279</v>
      </c>
      <c r="F22" s="36" t="s">
        <v>294</v>
      </c>
      <c r="G22" s="38">
        <v>43093.47703703704</v>
      </c>
      <c r="H22" s="36" t="s">
        <v>295</v>
      </c>
      <c r="I22" s="41">
        <v>1101429</v>
      </c>
      <c r="J22" s="41">
        <v>9115</v>
      </c>
      <c r="K22" s="41">
        <v>1057812</v>
      </c>
    </row>
    <row r="23" spans="1:11" ht="16.5">
      <c r="A23" t="s">
        <v>321</v>
      </c>
      <c r="B23" s="36" t="s">
        <v>277</v>
      </c>
      <c r="C23" s="36"/>
      <c r="D23" s="36" t="s">
        <v>121</v>
      </c>
      <c r="E23" s="36" t="s">
        <v>279</v>
      </c>
      <c r="F23" s="36" t="s">
        <v>294</v>
      </c>
      <c r="G23" s="38">
        <v>43093.47703703704</v>
      </c>
      <c r="H23" s="36" t="s">
        <v>295</v>
      </c>
      <c r="I23" s="41">
        <v>1087916</v>
      </c>
      <c r="J23" s="41">
        <v>9003</v>
      </c>
      <c r="K23" s="41">
        <v>1044835</v>
      </c>
    </row>
    <row r="24" spans="1:11" ht="16.5">
      <c r="A24" t="s">
        <v>322</v>
      </c>
      <c r="B24" s="36" t="s">
        <v>277</v>
      </c>
      <c r="C24" s="36"/>
      <c r="D24" s="36" t="s">
        <v>124</v>
      </c>
      <c r="E24" s="36" t="s">
        <v>279</v>
      </c>
      <c r="F24" s="36" t="s">
        <v>294</v>
      </c>
      <c r="G24" s="38">
        <v>43093.47703703704</v>
      </c>
      <c r="H24" s="36" t="s">
        <v>295</v>
      </c>
      <c r="I24" s="41">
        <v>805132</v>
      </c>
      <c r="J24" s="41">
        <v>8773</v>
      </c>
      <c r="K24" s="41">
        <v>773249</v>
      </c>
    </row>
    <row r="25" spans="1:11" ht="16.5">
      <c r="A25" t="s">
        <v>323</v>
      </c>
      <c r="B25" s="36" t="s">
        <v>277</v>
      </c>
      <c r="C25" s="36"/>
      <c r="D25" s="36" t="s">
        <v>126</v>
      </c>
      <c r="E25" s="36" t="s">
        <v>279</v>
      </c>
      <c r="F25" s="36" t="s">
        <v>294</v>
      </c>
      <c r="G25" s="38">
        <v>43093.47703703704</v>
      </c>
      <c r="H25" s="36" t="s">
        <v>295</v>
      </c>
      <c r="I25" s="41">
        <v>796335</v>
      </c>
      <c r="J25" s="41">
        <v>8677</v>
      </c>
      <c r="K25" s="41">
        <v>764800</v>
      </c>
    </row>
    <row r="26" spans="1:11" ht="16.5">
      <c r="A26" t="s">
        <v>324</v>
      </c>
      <c r="B26" s="36" t="s">
        <v>277</v>
      </c>
      <c r="C26" s="36"/>
      <c r="D26" s="36" t="s">
        <v>131</v>
      </c>
      <c r="E26" s="36" t="s">
        <v>279</v>
      </c>
      <c r="F26" s="36" t="s">
        <v>294</v>
      </c>
      <c r="G26" s="38">
        <v>43093.47703703704</v>
      </c>
      <c r="H26" s="36" t="s">
        <v>295</v>
      </c>
      <c r="I26" s="41">
        <v>808183</v>
      </c>
      <c r="J26" s="41">
        <v>8806</v>
      </c>
      <c r="K26" s="41">
        <v>776179</v>
      </c>
    </row>
    <row r="27" spans="1:11" ht="16.5">
      <c r="A27" t="s">
        <v>325</v>
      </c>
      <c r="B27" s="36" t="s">
        <v>277</v>
      </c>
      <c r="C27" s="36"/>
      <c r="D27" s="36" t="s">
        <v>133</v>
      </c>
      <c r="E27" s="36" t="s">
        <v>279</v>
      </c>
      <c r="F27" s="36" t="s">
        <v>294</v>
      </c>
      <c r="G27" s="38">
        <v>43093.47703703704</v>
      </c>
      <c r="H27" s="36" t="s">
        <v>295</v>
      </c>
      <c r="I27" s="41">
        <v>799385</v>
      </c>
      <c r="J27" s="41">
        <v>8710</v>
      </c>
      <c r="K27" s="41">
        <v>767729</v>
      </c>
    </row>
    <row r="28" spans="1:11" ht="16.5">
      <c r="A28" t="s">
        <v>326</v>
      </c>
      <c r="B28" s="36" t="s">
        <v>277</v>
      </c>
      <c r="C28" s="36"/>
      <c r="D28" s="36" t="s">
        <v>135</v>
      </c>
      <c r="E28" s="36" t="s">
        <v>279</v>
      </c>
      <c r="F28" s="36" t="s">
        <v>327</v>
      </c>
      <c r="G28" s="38">
        <v>43096.51537037037</v>
      </c>
      <c r="H28" s="36" t="s">
        <v>302</v>
      </c>
      <c r="I28" s="41">
        <v>1095950</v>
      </c>
      <c r="J28" s="41">
        <v>9070</v>
      </c>
      <c r="K28" s="41">
        <v>1052550</v>
      </c>
    </row>
    <row r="29" spans="1:11" ht="16.5">
      <c r="A29" t="s">
        <v>328</v>
      </c>
      <c r="B29" s="36" t="s">
        <v>277</v>
      </c>
      <c r="C29" s="36"/>
      <c r="D29" s="36" t="s">
        <v>138</v>
      </c>
      <c r="E29" s="36" t="s">
        <v>279</v>
      </c>
      <c r="F29" s="36" t="s">
        <v>329</v>
      </c>
      <c r="G29" s="38">
        <v>43100.95861111111</v>
      </c>
      <c r="H29" s="36" t="s">
        <v>302</v>
      </c>
      <c r="I29" s="41">
        <v>801063</v>
      </c>
      <c r="J29" s="41">
        <v>8729</v>
      </c>
      <c r="K29" s="41">
        <v>769341</v>
      </c>
    </row>
    <row r="30" spans="1:11" ht="16.5">
      <c r="A30" t="s">
        <v>330</v>
      </c>
      <c r="B30" s="36" t="s">
        <v>277</v>
      </c>
      <c r="C30" s="36"/>
      <c r="D30" s="36" t="s">
        <v>140</v>
      </c>
      <c r="E30" s="36" t="s">
        <v>279</v>
      </c>
      <c r="F30" s="36" t="s">
        <v>331</v>
      </c>
      <c r="G30" s="38">
        <v>43100.898888888885</v>
      </c>
      <c r="H30" s="36" t="s">
        <v>302</v>
      </c>
      <c r="I30" s="41">
        <v>792268</v>
      </c>
      <c r="J30" s="41">
        <v>8633</v>
      </c>
      <c r="K30" s="41">
        <v>760894</v>
      </c>
    </row>
    <row r="31" spans="1:11" ht="16.5">
      <c r="A31" t="s">
        <v>332</v>
      </c>
      <c r="B31" s="36" t="s">
        <v>277</v>
      </c>
      <c r="C31" s="36"/>
      <c r="D31" s="36" t="s">
        <v>145</v>
      </c>
      <c r="E31" s="36" t="s">
        <v>279</v>
      </c>
      <c r="F31" s="36" t="s">
        <v>294</v>
      </c>
      <c r="G31" s="38">
        <v>43093.47703703704</v>
      </c>
      <c r="H31" s="36" t="s">
        <v>295</v>
      </c>
      <c r="I31" s="41">
        <v>808183</v>
      </c>
      <c r="J31" s="41">
        <v>8806</v>
      </c>
      <c r="K31" s="41">
        <v>776179</v>
      </c>
    </row>
    <row r="32" spans="1:11" ht="16.5">
      <c r="A32" t="s">
        <v>333</v>
      </c>
      <c r="B32" s="36" t="s">
        <v>277</v>
      </c>
      <c r="C32" s="36"/>
      <c r="D32" s="36" t="s">
        <v>147</v>
      </c>
      <c r="E32" s="36" t="s">
        <v>279</v>
      </c>
      <c r="F32" s="36" t="s">
        <v>294</v>
      </c>
      <c r="G32" s="38">
        <v>43093.47703703704</v>
      </c>
      <c r="H32" s="36" t="s">
        <v>295</v>
      </c>
      <c r="I32" s="41">
        <v>799385</v>
      </c>
      <c r="J32" s="41">
        <v>8710</v>
      </c>
      <c r="K32" s="41">
        <v>767729</v>
      </c>
    </row>
    <row r="33" spans="1:11" ht="16.5">
      <c r="A33" t="s">
        <v>334</v>
      </c>
      <c r="B33" s="36" t="s">
        <v>277</v>
      </c>
      <c r="C33" s="36"/>
      <c r="D33" s="36" t="s">
        <v>148</v>
      </c>
      <c r="E33" s="36" t="s">
        <v>279</v>
      </c>
      <c r="F33" s="36" t="s">
        <v>335</v>
      </c>
      <c r="G33" s="38">
        <v>43095.7205787037</v>
      </c>
      <c r="H33" s="36" t="s">
        <v>302</v>
      </c>
      <c r="I33" s="41">
        <v>1109463</v>
      </c>
      <c r="J33" s="41">
        <v>9182</v>
      </c>
      <c r="K33" s="41">
        <v>1065528</v>
      </c>
    </row>
    <row r="34" spans="1:11" ht="16.5">
      <c r="A34" t="s">
        <v>336</v>
      </c>
      <c r="B34" s="36" t="s">
        <v>277</v>
      </c>
      <c r="C34" s="36"/>
      <c r="D34" s="36" t="s">
        <v>149</v>
      </c>
      <c r="E34" s="36" t="s">
        <v>279</v>
      </c>
      <c r="F34" s="36" t="s">
        <v>337</v>
      </c>
      <c r="G34" s="38">
        <v>43094.86534722222</v>
      </c>
      <c r="H34" s="36" t="s">
        <v>302</v>
      </c>
      <c r="I34" s="41">
        <v>1095950</v>
      </c>
      <c r="J34" s="41">
        <v>9070</v>
      </c>
      <c r="K34" s="41">
        <v>1052550</v>
      </c>
    </row>
    <row r="35" spans="1:11" ht="16.5">
      <c r="A35" t="s">
        <v>338</v>
      </c>
      <c r="B35" s="36" t="s">
        <v>277</v>
      </c>
      <c r="C35" s="36"/>
      <c r="D35" s="36" t="s">
        <v>152</v>
      </c>
      <c r="E35" s="36" t="s">
        <v>279</v>
      </c>
      <c r="F35" s="36" t="s">
        <v>294</v>
      </c>
      <c r="G35" s="38">
        <v>43092.86444444444</v>
      </c>
      <c r="H35" s="36" t="s">
        <v>295</v>
      </c>
      <c r="I35" s="41">
        <v>805132</v>
      </c>
      <c r="J35" s="41">
        <v>8773</v>
      </c>
      <c r="K35" s="41">
        <v>773249</v>
      </c>
    </row>
    <row r="36" spans="1:11" ht="16.5">
      <c r="A36" t="s">
        <v>339</v>
      </c>
      <c r="B36" s="36" t="s">
        <v>277</v>
      </c>
      <c r="C36" s="36"/>
      <c r="D36" s="36" t="s">
        <v>154</v>
      </c>
      <c r="E36" s="36" t="s">
        <v>279</v>
      </c>
      <c r="F36" s="36" t="s">
        <v>294</v>
      </c>
      <c r="G36" s="38">
        <v>43092.86444444444</v>
      </c>
      <c r="H36" s="36" t="s">
        <v>295</v>
      </c>
      <c r="I36" s="41">
        <v>796335</v>
      </c>
      <c r="J36" s="41">
        <v>8677</v>
      </c>
      <c r="K36" s="41">
        <v>764800</v>
      </c>
    </row>
    <row r="37" spans="1:11" ht="16.5">
      <c r="A37" t="s">
        <v>340</v>
      </c>
      <c r="B37" s="36" t="s">
        <v>277</v>
      </c>
      <c r="C37" s="36"/>
      <c r="D37" s="36" t="s">
        <v>155</v>
      </c>
      <c r="E37" s="36" t="s">
        <v>279</v>
      </c>
      <c r="F37" s="36" t="s">
        <v>294</v>
      </c>
      <c r="G37" s="38">
        <v>43092.86444444444</v>
      </c>
      <c r="H37" s="36" t="s">
        <v>295</v>
      </c>
      <c r="I37" s="41">
        <v>1105447</v>
      </c>
      <c r="J37" s="41">
        <v>9148</v>
      </c>
      <c r="K37" s="41">
        <v>1061671</v>
      </c>
    </row>
    <row r="38" spans="1:11" ht="16.5">
      <c r="A38" t="s">
        <v>341</v>
      </c>
      <c r="B38" s="36" t="s">
        <v>277</v>
      </c>
      <c r="C38" s="36"/>
      <c r="D38" s="36" t="s">
        <v>156</v>
      </c>
      <c r="E38" s="36" t="s">
        <v>279</v>
      </c>
      <c r="F38" s="36" t="s">
        <v>294</v>
      </c>
      <c r="G38" s="38">
        <v>43092.86444444444</v>
      </c>
      <c r="H38" s="36" t="s">
        <v>295</v>
      </c>
      <c r="I38" s="41">
        <v>1091932</v>
      </c>
      <c r="J38" s="41">
        <v>9037</v>
      </c>
      <c r="K38" s="41">
        <v>1048691</v>
      </c>
    </row>
    <row r="39" spans="1:11" ht="16.5">
      <c r="A39" t="s">
        <v>342</v>
      </c>
      <c r="B39" s="36" t="s">
        <v>277</v>
      </c>
      <c r="C39" s="36"/>
      <c r="D39" s="36" t="s">
        <v>159</v>
      </c>
      <c r="E39" s="36" t="s">
        <v>279</v>
      </c>
      <c r="F39" s="36" t="s">
        <v>294</v>
      </c>
      <c r="G39" s="38">
        <v>43092.86444444444</v>
      </c>
      <c r="H39" s="36" t="s">
        <v>295</v>
      </c>
      <c r="I39" s="41">
        <v>802081</v>
      </c>
      <c r="J39" s="41">
        <v>8740</v>
      </c>
      <c r="K39" s="41">
        <v>770319</v>
      </c>
    </row>
    <row r="40" spans="1:11" ht="16.5">
      <c r="A40" t="s">
        <v>343</v>
      </c>
      <c r="B40" s="36" t="s">
        <v>277</v>
      </c>
      <c r="C40" s="36"/>
      <c r="D40" s="36" t="s">
        <v>161</v>
      </c>
      <c r="E40" s="36" t="s">
        <v>279</v>
      </c>
      <c r="F40" s="36" t="s">
        <v>294</v>
      </c>
      <c r="G40" s="38">
        <v>43093.47703703704</v>
      </c>
      <c r="H40" s="36" t="s">
        <v>295</v>
      </c>
      <c r="I40" s="41">
        <v>793284</v>
      </c>
      <c r="J40" s="41">
        <v>8644</v>
      </c>
      <c r="K40" s="41">
        <v>761870</v>
      </c>
    </row>
    <row r="41" spans="1:11" ht="16.5">
      <c r="A41" t="s">
        <v>344</v>
      </c>
      <c r="B41" s="36" t="s">
        <v>277</v>
      </c>
      <c r="C41" s="36"/>
      <c r="D41" s="36" t="s">
        <v>162</v>
      </c>
      <c r="E41" s="36" t="s">
        <v>279</v>
      </c>
      <c r="F41" s="36" t="s">
        <v>294</v>
      </c>
      <c r="G41" s="38">
        <v>43093.47703703704</v>
      </c>
      <c r="H41" s="36" t="s">
        <v>295</v>
      </c>
      <c r="I41" s="41">
        <v>1101429</v>
      </c>
      <c r="J41" s="41">
        <v>9115</v>
      </c>
      <c r="K41" s="41">
        <v>1057812</v>
      </c>
    </row>
    <row r="42" spans="1:11" ht="16.5">
      <c r="A42" t="s">
        <v>345</v>
      </c>
      <c r="B42" s="36" t="s">
        <v>277</v>
      </c>
      <c r="C42" s="36"/>
      <c r="D42" s="36" t="s">
        <v>163</v>
      </c>
      <c r="E42" s="36" t="s">
        <v>279</v>
      </c>
      <c r="F42" s="36" t="s">
        <v>294</v>
      </c>
      <c r="G42" s="38">
        <v>43093.47703703704</v>
      </c>
      <c r="H42" s="36" t="s">
        <v>295</v>
      </c>
      <c r="I42" s="41">
        <v>1087916</v>
      </c>
      <c r="J42" s="41">
        <v>9003</v>
      </c>
      <c r="K42" s="41">
        <v>1044835</v>
      </c>
    </row>
    <row r="43" spans="1:11" ht="16.5">
      <c r="A43" t="s">
        <v>346</v>
      </c>
      <c r="B43" s="36" t="s">
        <v>277</v>
      </c>
      <c r="C43" s="36"/>
      <c r="D43" s="36" t="s">
        <v>166</v>
      </c>
      <c r="E43" s="36" t="s">
        <v>279</v>
      </c>
      <c r="F43" s="36" t="s">
        <v>294</v>
      </c>
      <c r="G43" s="38">
        <v>43093.47703703704</v>
      </c>
      <c r="H43" s="36" t="s">
        <v>295</v>
      </c>
      <c r="I43" s="41">
        <v>799029</v>
      </c>
      <c r="J43" s="41">
        <v>8706</v>
      </c>
      <c r="K43" s="41">
        <v>767387</v>
      </c>
    </row>
    <row r="44" spans="1:11" ht="16.5">
      <c r="A44" t="s">
        <v>347</v>
      </c>
      <c r="B44" s="36" t="s">
        <v>277</v>
      </c>
      <c r="C44" s="36"/>
      <c r="D44" s="36" t="s">
        <v>168</v>
      </c>
      <c r="E44" s="36" t="s">
        <v>279</v>
      </c>
      <c r="F44" s="36" t="s">
        <v>294</v>
      </c>
      <c r="G44" s="38">
        <v>43093.47703703704</v>
      </c>
      <c r="H44" s="36" t="s">
        <v>295</v>
      </c>
      <c r="I44" s="41">
        <v>790232</v>
      </c>
      <c r="J44" s="41">
        <v>8611</v>
      </c>
      <c r="K44" s="41">
        <v>758939</v>
      </c>
    </row>
    <row r="45" spans="1:11" ht="16.5">
      <c r="A45" t="s">
        <v>348</v>
      </c>
      <c r="B45" s="36" t="s">
        <v>277</v>
      </c>
      <c r="C45" s="36"/>
      <c r="D45" s="36" t="s">
        <v>169</v>
      </c>
      <c r="E45" s="36" t="s">
        <v>279</v>
      </c>
      <c r="F45" s="36" t="s">
        <v>294</v>
      </c>
      <c r="G45" s="38">
        <v>43093.47703703704</v>
      </c>
      <c r="H45" s="36" t="s">
        <v>295</v>
      </c>
      <c r="I45" s="41">
        <v>1097413</v>
      </c>
      <c r="J45" s="41">
        <v>9082</v>
      </c>
      <c r="K45" s="41">
        <v>1053955</v>
      </c>
    </row>
    <row r="46" spans="1:11" ht="16.5">
      <c r="A46" t="s">
        <v>349</v>
      </c>
      <c r="B46" s="36" t="s">
        <v>277</v>
      </c>
      <c r="C46" s="36"/>
      <c r="D46" s="36" t="s">
        <v>170</v>
      </c>
      <c r="E46" s="36" t="s">
        <v>279</v>
      </c>
      <c r="F46" s="36" t="s">
        <v>294</v>
      </c>
      <c r="G46" s="38">
        <v>43093.47703703704</v>
      </c>
      <c r="H46" s="36" t="s">
        <v>295</v>
      </c>
      <c r="I46" s="41">
        <v>1083898</v>
      </c>
      <c r="J46" s="41">
        <v>8970</v>
      </c>
      <c r="K46" s="41">
        <v>1040976</v>
      </c>
    </row>
    <row r="47" spans="1:11" ht="16.5">
      <c r="A47" t="s">
        <v>350</v>
      </c>
      <c r="B47" s="36" t="s">
        <v>277</v>
      </c>
      <c r="C47" s="36"/>
      <c r="D47" s="36" t="s">
        <v>173</v>
      </c>
      <c r="E47" s="36" t="s">
        <v>279</v>
      </c>
      <c r="F47" s="36" t="s">
        <v>294</v>
      </c>
      <c r="G47" s="38">
        <v>43093.47703703704</v>
      </c>
      <c r="H47" s="36" t="s">
        <v>295</v>
      </c>
      <c r="I47" s="41">
        <v>795979</v>
      </c>
      <c r="J47" s="41">
        <v>8673</v>
      </c>
      <c r="K47" s="41">
        <v>764458</v>
      </c>
    </row>
    <row r="48" spans="1:11" ht="16.5">
      <c r="A48" t="s">
        <v>351</v>
      </c>
      <c r="B48" s="36" t="s">
        <v>277</v>
      </c>
      <c r="C48" s="36"/>
      <c r="D48" s="36" t="s">
        <v>175</v>
      </c>
      <c r="E48" s="36" t="s">
        <v>279</v>
      </c>
      <c r="F48" s="36" t="s">
        <v>294</v>
      </c>
      <c r="G48" s="38">
        <v>43093.47703703704</v>
      </c>
      <c r="H48" s="36" t="s">
        <v>295</v>
      </c>
      <c r="I48" s="41">
        <v>787182</v>
      </c>
      <c r="J48" s="41">
        <v>8577</v>
      </c>
      <c r="K48" s="41">
        <v>756010</v>
      </c>
    </row>
    <row r="49" spans="1:11" ht="16.5">
      <c r="A49" t="s">
        <v>352</v>
      </c>
      <c r="B49" s="36" t="s">
        <v>277</v>
      </c>
      <c r="C49" s="36"/>
      <c r="D49" s="36" t="s">
        <v>176</v>
      </c>
      <c r="E49" s="36" t="s">
        <v>279</v>
      </c>
      <c r="F49" s="36" t="s">
        <v>353</v>
      </c>
      <c r="G49" s="38">
        <v>43151.73420138889</v>
      </c>
      <c r="H49" s="36" t="s">
        <v>302</v>
      </c>
      <c r="I49" s="41">
        <v>1093395</v>
      </c>
      <c r="J49" s="41">
        <v>9049</v>
      </c>
      <c r="K49" s="41">
        <v>1050097</v>
      </c>
    </row>
    <row r="50" spans="1:11" ht="16.5">
      <c r="A50" t="s">
        <v>354</v>
      </c>
      <c r="B50" s="36" t="s">
        <v>277</v>
      </c>
      <c r="C50" s="36"/>
      <c r="D50" s="36" t="s">
        <v>180</v>
      </c>
      <c r="E50" s="36" t="s">
        <v>279</v>
      </c>
      <c r="F50" s="36" t="s">
        <v>355</v>
      </c>
      <c r="G50" s="38">
        <v>43098.73150462963</v>
      </c>
      <c r="H50" s="36" t="s">
        <v>315</v>
      </c>
      <c r="I50" s="41">
        <v>792928</v>
      </c>
      <c r="J50" s="41">
        <v>8816</v>
      </c>
      <c r="K50" s="41">
        <v>777069</v>
      </c>
    </row>
    <row r="51" spans="1:11" ht="16.5">
      <c r="A51" t="s">
        <v>356</v>
      </c>
      <c r="B51" s="36" t="s">
        <v>277</v>
      </c>
      <c r="C51" s="36"/>
      <c r="D51" s="36" t="s">
        <v>182</v>
      </c>
      <c r="E51" s="36" t="s">
        <v>279</v>
      </c>
      <c r="F51" s="36" t="s">
        <v>357</v>
      </c>
      <c r="G51" s="38">
        <v>43098.69395833334</v>
      </c>
      <c r="H51" s="36" t="s">
        <v>315</v>
      </c>
      <c r="I51" s="41">
        <v>784130</v>
      </c>
      <c r="J51" s="41">
        <v>8718</v>
      </c>
      <c r="K51" s="41">
        <v>768447</v>
      </c>
    </row>
    <row r="52" spans="1:11" ht="16.5">
      <c r="A52" t="s">
        <v>358</v>
      </c>
      <c r="B52" s="36" t="s">
        <v>277</v>
      </c>
      <c r="C52" s="36"/>
      <c r="D52" s="36" t="s">
        <v>187</v>
      </c>
      <c r="E52" s="36" t="s">
        <v>279</v>
      </c>
      <c r="F52" s="36" t="s">
        <v>294</v>
      </c>
      <c r="G52" s="38">
        <v>43092.86444444444</v>
      </c>
      <c r="H52" s="36" t="s">
        <v>295</v>
      </c>
      <c r="I52" s="41">
        <v>789878</v>
      </c>
      <c r="J52" s="41">
        <v>8607</v>
      </c>
      <c r="K52" s="41">
        <v>758599</v>
      </c>
    </row>
    <row r="53" spans="1:11" ht="16.5">
      <c r="A53" t="s">
        <v>359</v>
      </c>
      <c r="B53" s="36" t="s">
        <v>277</v>
      </c>
      <c r="C53" s="36"/>
      <c r="D53" s="36" t="s">
        <v>189</v>
      </c>
      <c r="E53" s="36" t="s">
        <v>279</v>
      </c>
      <c r="F53" s="36" t="s">
        <v>294</v>
      </c>
      <c r="G53" s="38">
        <v>43092.86444444444</v>
      </c>
      <c r="H53" s="36" t="s">
        <v>295</v>
      </c>
      <c r="I53" s="41">
        <v>781080</v>
      </c>
      <c r="J53" s="41">
        <v>8511</v>
      </c>
      <c r="K53" s="41">
        <v>750149</v>
      </c>
    </row>
    <row r="54" spans="1:11" ht="16.5">
      <c r="A54" t="s">
        <v>360</v>
      </c>
      <c r="B54" s="36" t="s">
        <v>277</v>
      </c>
      <c r="C54" s="36"/>
      <c r="D54" s="36" t="s">
        <v>194</v>
      </c>
      <c r="E54" s="36" t="s">
        <v>279</v>
      </c>
      <c r="F54" s="36" t="s">
        <v>294</v>
      </c>
      <c r="G54" s="38">
        <v>43093.47703703704</v>
      </c>
      <c r="H54" s="36" t="s">
        <v>295</v>
      </c>
      <c r="I54" s="41">
        <v>786827</v>
      </c>
      <c r="J54" s="41">
        <v>8574</v>
      </c>
      <c r="K54" s="41">
        <v>755669</v>
      </c>
    </row>
    <row r="55" spans="1:11" ht="16.5">
      <c r="A55" t="s">
        <v>361</v>
      </c>
      <c r="B55" s="36" t="s">
        <v>277</v>
      </c>
      <c r="C55" s="36"/>
      <c r="D55" s="36" t="s">
        <v>196</v>
      </c>
      <c r="E55" s="36" t="s">
        <v>279</v>
      </c>
      <c r="F55" s="36" t="s">
        <v>294</v>
      </c>
      <c r="G55" s="38">
        <v>43093.47703703704</v>
      </c>
      <c r="H55" s="36" t="s">
        <v>295</v>
      </c>
      <c r="I55" s="41">
        <v>778029</v>
      </c>
      <c r="J55" s="41">
        <v>8478</v>
      </c>
      <c r="K55" s="41">
        <v>747219</v>
      </c>
    </row>
    <row r="56" spans="1:11" ht="16.5">
      <c r="A56" t="s">
        <v>362</v>
      </c>
      <c r="B56" s="36" t="s">
        <v>277</v>
      </c>
      <c r="C56" s="36"/>
      <c r="D56" s="36" t="s">
        <v>197</v>
      </c>
      <c r="E56" s="36" t="s">
        <v>279</v>
      </c>
      <c r="F56" s="36" t="s">
        <v>363</v>
      </c>
      <c r="G56" s="38">
        <v>43099.62541666667</v>
      </c>
      <c r="H56" s="36" t="s">
        <v>302</v>
      </c>
      <c r="I56" s="41">
        <v>1081345</v>
      </c>
      <c r="J56" s="41">
        <v>8949</v>
      </c>
      <c r="K56" s="41">
        <v>1038524</v>
      </c>
    </row>
    <row r="57" spans="1:11" ht="16.5">
      <c r="A57" t="s">
        <v>364</v>
      </c>
      <c r="B57" s="36" t="s">
        <v>277</v>
      </c>
      <c r="C57" s="36"/>
      <c r="D57" s="36" t="s">
        <v>201</v>
      </c>
      <c r="E57" s="36" t="s">
        <v>279</v>
      </c>
      <c r="F57" s="36" t="s">
        <v>294</v>
      </c>
      <c r="G57" s="38">
        <v>43093.47703703704</v>
      </c>
      <c r="H57" s="36" t="s">
        <v>295</v>
      </c>
      <c r="I57" s="41">
        <v>783776</v>
      </c>
      <c r="J57" s="41">
        <v>8540</v>
      </c>
      <c r="K57" s="41">
        <v>752738</v>
      </c>
    </row>
    <row r="58" spans="1:11" ht="16.5">
      <c r="A58" t="s">
        <v>365</v>
      </c>
      <c r="B58" s="36" t="s">
        <v>277</v>
      </c>
      <c r="C58" s="36"/>
      <c r="D58" s="36" t="s">
        <v>203</v>
      </c>
      <c r="E58" s="36" t="s">
        <v>279</v>
      </c>
      <c r="F58" s="36" t="s">
        <v>294</v>
      </c>
      <c r="G58" s="38">
        <v>43093.47703703704</v>
      </c>
      <c r="H58" s="36" t="s">
        <v>295</v>
      </c>
      <c r="I58" s="41">
        <v>774979</v>
      </c>
      <c r="J58" s="41">
        <v>8444</v>
      </c>
      <c r="K58" s="41">
        <v>744290</v>
      </c>
    </row>
    <row r="59" spans="1:11" ht="16.5">
      <c r="A59" t="s">
        <v>366</v>
      </c>
      <c r="B59" s="36" t="s">
        <v>277</v>
      </c>
      <c r="C59" s="36"/>
      <c r="D59" s="36" t="s">
        <v>208</v>
      </c>
      <c r="E59" s="36" t="s">
        <v>279</v>
      </c>
      <c r="F59" s="36" t="s">
        <v>294</v>
      </c>
      <c r="G59" s="38">
        <v>43092.86444444444</v>
      </c>
      <c r="H59" s="36" t="s">
        <v>295</v>
      </c>
      <c r="I59" s="41">
        <v>780724</v>
      </c>
      <c r="J59" s="41">
        <v>8507</v>
      </c>
      <c r="K59" s="41">
        <v>749807</v>
      </c>
    </row>
    <row r="60" spans="1:11" ht="16.5">
      <c r="A60" t="s">
        <v>367</v>
      </c>
      <c r="B60" s="36" t="s">
        <v>277</v>
      </c>
      <c r="C60" s="36"/>
      <c r="D60" s="36" t="s">
        <v>210</v>
      </c>
      <c r="E60" s="36" t="s">
        <v>279</v>
      </c>
      <c r="F60" s="36" t="s">
        <v>294</v>
      </c>
      <c r="G60" s="38">
        <v>43093.47703703704</v>
      </c>
      <c r="H60" s="36" t="s">
        <v>295</v>
      </c>
      <c r="I60" s="41">
        <v>771929</v>
      </c>
      <c r="J60" s="41">
        <v>8411</v>
      </c>
      <c r="K60" s="41">
        <v>741361</v>
      </c>
    </row>
    <row r="61" spans="1:11" ht="16.5">
      <c r="A61" t="s">
        <v>368</v>
      </c>
      <c r="B61" s="36" t="s">
        <v>277</v>
      </c>
      <c r="C61" s="36"/>
      <c r="D61" s="36" t="s">
        <v>215</v>
      </c>
      <c r="E61" s="36" t="s">
        <v>279</v>
      </c>
      <c r="F61" s="36" t="s">
        <v>294</v>
      </c>
      <c r="G61" s="38">
        <v>43093.47703703704</v>
      </c>
      <c r="H61" s="36" t="s">
        <v>295</v>
      </c>
      <c r="I61" s="41">
        <v>777674</v>
      </c>
      <c r="J61" s="41">
        <v>8474</v>
      </c>
      <c r="K61" s="41">
        <v>746878</v>
      </c>
    </row>
    <row r="62" spans="1:11" ht="16.5">
      <c r="A62" t="s">
        <v>369</v>
      </c>
      <c r="B62" s="36" t="s">
        <v>277</v>
      </c>
      <c r="C62" s="36"/>
      <c r="D62" s="36" t="s">
        <v>217</v>
      </c>
      <c r="E62" s="36" t="s">
        <v>279</v>
      </c>
      <c r="F62" s="36" t="s">
        <v>294</v>
      </c>
      <c r="G62" s="38">
        <v>43093.47703703704</v>
      </c>
      <c r="H62" s="36" t="s">
        <v>295</v>
      </c>
      <c r="I62" s="41">
        <v>768877</v>
      </c>
      <c r="J62" s="41">
        <v>8378</v>
      </c>
      <c r="K62" s="41">
        <v>738429</v>
      </c>
    </row>
    <row r="63" spans="1:11" ht="16.5">
      <c r="A63" t="s">
        <v>370</v>
      </c>
      <c r="B63" s="36" t="s">
        <v>277</v>
      </c>
      <c r="C63" s="36"/>
      <c r="D63" s="36" t="s">
        <v>222</v>
      </c>
      <c r="E63" s="36" t="s">
        <v>279</v>
      </c>
      <c r="F63" s="36" t="s">
        <v>294</v>
      </c>
      <c r="G63" s="38">
        <v>43093.47703703704</v>
      </c>
      <c r="H63" s="36" t="s">
        <v>295</v>
      </c>
      <c r="I63" s="41">
        <v>774623</v>
      </c>
      <c r="J63" s="41">
        <v>8441</v>
      </c>
      <c r="K63" s="41">
        <v>743948</v>
      </c>
    </row>
    <row r="64" spans="1:11" ht="16.5">
      <c r="A64" t="s">
        <v>371</v>
      </c>
      <c r="B64" s="36" t="s">
        <v>277</v>
      </c>
      <c r="C64" s="36"/>
      <c r="D64" s="36" t="s">
        <v>224</v>
      </c>
      <c r="E64" s="36" t="s">
        <v>279</v>
      </c>
      <c r="F64" s="36" t="s">
        <v>294</v>
      </c>
      <c r="G64" s="38">
        <v>43093.47703703704</v>
      </c>
      <c r="H64" s="36" t="s">
        <v>295</v>
      </c>
      <c r="I64" s="41">
        <v>765826</v>
      </c>
      <c r="J64" s="41">
        <v>8345</v>
      </c>
      <c r="K64" s="41">
        <v>735499</v>
      </c>
    </row>
    <row r="65" spans="1:11" ht="16.5">
      <c r="A65" t="s">
        <v>372</v>
      </c>
      <c r="B65" s="36" t="s">
        <v>277</v>
      </c>
      <c r="C65" s="36"/>
      <c r="D65" s="36" t="s">
        <v>33</v>
      </c>
      <c r="E65" s="36" t="s">
        <v>279</v>
      </c>
      <c r="F65" s="36" t="s">
        <v>373</v>
      </c>
      <c r="G65" s="38">
        <v>43163.75844907408</v>
      </c>
      <c r="H65" s="36" t="s">
        <v>302</v>
      </c>
      <c r="I65" s="41">
        <v>765471</v>
      </c>
      <c r="J65" s="41">
        <v>8511</v>
      </c>
      <c r="K65" s="41">
        <v>750162</v>
      </c>
    </row>
    <row r="66" spans="1:11" ht="16.5">
      <c r="A66" t="s">
        <v>374</v>
      </c>
      <c r="B66" s="36" t="s">
        <v>277</v>
      </c>
      <c r="C66" s="36"/>
      <c r="D66" s="36" t="s">
        <v>35</v>
      </c>
      <c r="E66" s="36" t="s">
        <v>279</v>
      </c>
      <c r="F66" s="36" t="s">
        <v>375</v>
      </c>
      <c r="G66" s="38">
        <v>43158.81230324074</v>
      </c>
      <c r="H66" s="36" t="s">
        <v>302</v>
      </c>
      <c r="I66" s="41">
        <v>756675</v>
      </c>
      <c r="J66" s="41">
        <v>8413</v>
      </c>
      <c r="K66" s="41">
        <v>741542</v>
      </c>
    </row>
    <row r="67" spans="1:11" ht="16.5">
      <c r="A67" t="s">
        <v>376</v>
      </c>
      <c r="B67" s="36" t="s">
        <v>277</v>
      </c>
      <c r="C67" s="36"/>
      <c r="D67" s="36" t="s">
        <v>229</v>
      </c>
      <c r="E67" s="36" t="s">
        <v>279</v>
      </c>
      <c r="F67" s="36" t="s">
        <v>294</v>
      </c>
      <c r="G67" s="38">
        <v>43092.86444444444</v>
      </c>
      <c r="H67" s="36" t="s">
        <v>295</v>
      </c>
      <c r="I67" s="41">
        <v>771573</v>
      </c>
      <c r="J67" s="41">
        <v>8407</v>
      </c>
      <c r="K67" s="41">
        <v>741019</v>
      </c>
    </row>
    <row r="68" spans="1:11" ht="16.5">
      <c r="A68" t="s">
        <v>377</v>
      </c>
      <c r="B68" s="36" t="s">
        <v>277</v>
      </c>
      <c r="C68" s="36"/>
      <c r="D68" s="36" t="s">
        <v>231</v>
      </c>
      <c r="E68" s="36" t="s">
        <v>279</v>
      </c>
      <c r="F68" s="36" t="s">
        <v>294</v>
      </c>
      <c r="G68" s="38">
        <v>43092.86444444444</v>
      </c>
      <c r="H68" s="36" t="s">
        <v>295</v>
      </c>
      <c r="I68" s="41">
        <v>762776</v>
      </c>
      <c r="J68" s="41">
        <v>8311</v>
      </c>
      <c r="K68" s="41">
        <v>732570</v>
      </c>
    </row>
    <row r="69" spans="1:11" ht="16.5">
      <c r="A69" t="s">
        <v>378</v>
      </c>
      <c r="B69" s="36" t="s">
        <v>277</v>
      </c>
      <c r="C69" s="36"/>
      <c r="D69" s="36" t="s">
        <v>232</v>
      </c>
      <c r="E69" s="36" t="s">
        <v>279</v>
      </c>
      <c r="F69" s="36" t="s">
        <v>294</v>
      </c>
      <c r="G69" s="38">
        <v>43092.86444444444</v>
      </c>
      <c r="H69" s="36" t="s">
        <v>295</v>
      </c>
      <c r="I69" s="41">
        <v>1061261</v>
      </c>
      <c r="J69" s="41">
        <v>8783</v>
      </c>
      <c r="K69" s="41">
        <v>1019235</v>
      </c>
    </row>
    <row r="70" spans="1:11" ht="16.5">
      <c r="A70" t="s">
        <v>379</v>
      </c>
      <c r="B70" s="36" t="s">
        <v>277</v>
      </c>
      <c r="C70" s="36"/>
      <c r="D70" s="36" t="s">
        <v>233</v>
      </c>
      <c r="E70" s="36" t="s">
        <v>279</v>
      </c>
      <c r="F70" s="36" t="s">
        <v>294</v>
      </c>
      <c r="G70" s="38">
        <v>43092.86444444444</v>
      </c>
      <c r="H70" s="36" t="s">
        <v>295</v>
      </c>
      <c r="I70" s="41">
        <v>1047748</v>
      </c>
      <c r="J70" s="41">
        <v>8671</v>
      </c>
      <c r="K70" s="41">
        <v>1006257</v>
      </c>
    </row>
    <row r="71" spans="1:11" ht="16.5">
      <c r="A71" t="s">
        <v>380</v>
      </c>
      <c r="B71" s="36" t="s">
        <v>277</v>
      </c>
      <c r="C71" s="36"/>
      <c r="D71" s="36" t="s">
        <v>236</v>
      </c>
      <c r="E71" s="36" t="s">
        <v>279</v>
      </c>
      <c r="F71" s="36" t="s">
        <v>381</v>
      </c>
      <c r="G71" s="38">
        <v>43097.695601851854</v>
      </c>
      <c r="H71" s="36" t="s">
        <v>315</v>
      </c>
      <c r="I71" s="41">
        <v>768521</v>
      </c>
      <c r="J71" s="41">
        <v>8545</v>
      </c>
      <c r="K71" s="41">
        <v>753151</v>
      </c>
    </row>
    <row r="72" spans="1:11" ht="16.5">
      <c r="A72" t="s">
        <v>382</v>
      </c>
      <c r="B72" s="36" t="s">
        <v>277</v>
      </c>
      <c r="C72" s="36"/>
      <c r="D72" s="36" t="s">
        <v>238</v>
      </c>
      <c r="E72" s="36" t="s">
        <v>279</v>
      </c>
      <c r="F72" s="36" t="s">
        <v>383</v>
      </c>
      <c r="G72" s="38">
        <v>43093.79388888889</v>
      </c>
      <c r="H72" s="36" t="s">
        <v>384</v>
      </c>
      <c r="I72" s="41">
        <v>759725</v>
      </c>
      <c r="J72" s="41">
        <v>8447</v>
      </c>
      <c r="K72" s="41">
        <v>744531</v>
      </c>
    </row>
    <row r="73" spans="1:11" ht="16.5">
      <c r="A73" t="s">
        <v>385</v>
      </c>
      <c r="B73" s="36" t="s">
        <v>277</v>
      </c>
      <c r="C73" s="36"/>
      <c r="D73" s="36" t="s">
        <v>245</v>
      </c>
      <c r="E73" s="36" t="s">
        <v>279</v>
      </c>
      <c r="F73" s="36" t="s">
        <v>386</v>
      </c>
      <c r="G73" s="38">
        <v>43099.497141203705</v>
      </c>
      <c r="H73" s="36" t="s">
        <v>315</v>
      </c>
      <c r="I73" s="41">
        <v>756675</v>
      </c>
      <c r="J73" s="41">
        <v>8413</v>
      </c>
      <c r="K73" s="41">
        <v>741542</v>
      </c>
    </row>
    <row r="74" spans="1:11" ht="16.5">
      <c r="A74" t="s">
        <v>387</v>
      </c>
      <c r="B74" s="36" t="s">
        <v>277</v>
      </c>
      <c r="C74" s="36"/>
      <c r="D74" s="36" t="s">
        <v>247</v>
      </c>
      <c r="E74" s="36" t="s">
        <v>279</v>
      </c>
      <c r="F74" s="36" t="s">
        <v>388</v>
      </c>
      <c r="G74" s="38">
        <v>43100.61209490741</v>
      </c>
      <c r="H74" s="36" t="s">
        <v>302</v>
      </c>
      <c r="I74" s="41">
        <v>1039714</v>
      </c>
      <c r="J74" s="41">
        <v>8604</v>
      </c>
      <c r="K74" s="41">
        <v>998541</v>
      </c>
    </row>
    <row r="75" spans="1:11" ht="16.5">
      <c r="A75" t="s">
        <v>389</v>
      </c>
      <c r="B75" s="36" t="s">
        <v>277</v>
      </c>
      <c r="C75" s="36"/>
      <c r="D75" s="36" t="s">
        <v>250</v>
      </c>
      <c r="E75" s="36" t="s">
        <v>279</v>
      </c>
      <c r="F75" s="36" t="s">
        <v>390</v>
      </c>
      <c r="G75" s="38">
        <v>43114.63590277778</v>
      </c>
      <c r="H75" s="36" t="s">
        <v>302</v>
      </c>
      <c r="I75" s="41">
        <v>731912</v>
      </c>
      <c r="J75" s="41">
        <v>8138</v>
      </c>
      <c r="K75" s="41">
        <v>717274</v>
      </c>
    </row>
    <row r="76" spans="1:11" ht="16.5">
      <c r="A76" t="s">
        <v>391</v>
      </c>
      <c r="B76" s="36" t="s">
        <v>277</v>
      </c>
      <c r="C76" s="36"/>
      <c r="D76" s="36" t="s">
        <v>252</v>
      </c>
      <c r="E76" s="36" t="s">
        <v>279</v>
      </c>
      <c r="F76" s="36" t="s">
        <v>392</v>
      </c>
      <c r="G76" s="38">
        <v>43158.715833333335</v>
      </c>
      <c r="H76" s="36" t="s">
        <v>302</v>
      </c>
      <c r="I76" s="41">
        <v>723114</v>
      </c>
      <c r="J76" s="41">
        <v>7879</v>
      </c>
      <c r="K76" s="41">
        <v>694479</v>
      </c>
    </row>
    <row r="77" spans="1:11" ht="16.5">
      <c r="A77" t="s">
        <v>393</v>
      </c>
      <c r="B77" s="36" t="s">
        <v>277</v>
      </c>
      <c r="C77" s="36"/>
      <c r="D77" s="36" t="s">
        <v>40</v>
      </c>
      <c r="E77" s="36" t="s">
        <v>279</v>
      </c>
      <c r="F77" s="36" t="s">
        <v>394</v>
      </c>
      <c r="G77" s="38">
        <v>43119.67291666667</v>
      </c>
      <c r="H77" s="36" t="s">
        <v>384</v>
      </c>
      <c r="I77" s="41">
        <v>768521</v>
      </c>
      <c r="J77" s="41">
        <v>8719</v>
      </c>
      <c r="K77" s="41">
        <v>768521</v>
      </c>
    </row>
    <row r="78" spans="1:11" ht="16.5">
      <c r="A78" t="s">
        <v>395</v>
      </c>
      <c r="B78" s="36" t="s">
        <v>277</v>
      </c>
      <c r="C78" s="36"/>
      <c r="D78" s="36" t="s">
        <v>42</v>
      </c>
      <c r="E78" s="36" t="s">
        <v>279</v>
      </c>
      <c r="F78" s="36" t="s">
        <v>396</v>
      </c>
      <c r="G78" s="38">
        <v>43100.90998842593</v>
      </c>
      <c r="H78" s="36" t="s">
        <v>302</v>
      </c>
      <c r="I78" s="41">
        <v>759725</v>
      </c>
      <c r="J78" s="41">
        <v>8278</v>
      </c>
      <c r="K78" s="41">
        <v>729640</v>
      </c>
    </row>
    <row r="79" spans="1:11" ht="16.5">
      <c r="A79" t="s">
        <v>397</v>
      </c>
      <c r="B79" s="36" t="s">
        <v>277</v>
      </c>
      <c r="C79" s="36"/>
      <c r="D79" s="36" t="s">
        <v>47</v>
      </c>
      <c r="E79" s="36" t="s">
        <v>279</v>
      </c>
      <c r="F79" s="36" t="s">
        <v>398</v>
      </c>
      <c r="G79" s="38">
        <v>43100.75938657407</v>
      </c>
      <c r="H79" s="36" t="s">
        <v>315</v>
      </c>
      <c r="I79" s="41">
        <v>771573</v>
      </c>
      <c r="J79" s="41">
        <v>8579</v>
      </c>
      <c r="K79" s="41">
        <v>756142</v>
      </c>
    </row>
    <row r="80" spans="1:11" ht="16.5">
      <c r="A80" t="s">
        <v>399</v>
      </c>
      <c r="B80" s="36" t="s">
        <v>277</v>
      </c>
      <c r="C80" s="36"/>
      <c r="D80" s="36" t="s">
        <v>49</v>
      </c>
      <c r="E80" s="36" t="s">
        <v>279</v>
      </c>
      <c r="F80" s="36" t="s">
        <v>400</v>
      </c>
      <c r="G80" s="38">
        <v>43099.72530092593</v>
      </c>
      <c r="H80" s="36" t="s">
        <v>315</v>
      </c>
      <c r="I80" s="41">
        <v>762776</v>
      </c>
      <c r="J80" s="41">
        <v>8481</v>
      </c>
      <c r="K80" s="41">
        <v>747520</v>
      </c>
    </row>
    <row r="81" spans="1:11" ht="16.5">
      <c r="A81" t="s">
        <v>401</v>
      </c>
      <c r="B81" s="36" t="s">
        <v>277</v>
      </c>
      <c r="C81" s="36"/>
      <c r="D81" s="36" t="s">
        <v>54</v>
      </c>
      <c r="E81" s="36" t="s">
        <v>279</v>
      </c>
      <c r="F81" s="36" t="s">
        <v>402</v>
      </c>
      <c r="G81" s="38">
        <v>43099.49115740741</v>
      </c>
      <c r="H81" s="36" t="s">
        <v>302</v>
      </c>
      <c r="I81" s="41">
        <v>774623</v>
      </c>
      <c r="J81" s="41">
        <v>8441</v>
      </c>
      <c r="K81" s="41">
        <v>743948</v>
      </c>
    </row>
    <row r="82" spans="1:11" ht="16.5">
      <c r="A82" t="s">
        <v>403</v>
      </c>
      <c r="B82" s="36" t="s">
        <v>277</v>
      </c>
      <c r="C82" s="36"/>
      <c r="D82" s="36" t="s">
        <v>56</v>
      </c>
      <c r="E82" s="36" t="s">
        <v>279</v>
      </c>
      <c r="F82" s="36" t="s">
        <v>404</v>
      </c>
      <c r="G82" s="38">
        <v>43119.65583333333</v>
      </c>
      <c r="H82" s="36" t="s">
        <v>315</v>
      </c>
      <c r="I82" s="41">
        <v>765826</v>
      </c>
      <c r="J82" s="41">
        <v>8689</v>
      </c>
      <c r="K82" s="41">
        <v>765826</v>
      </c>
    </row>
    <row r="83" spans="1:11" ht="16.5">
      <c r="A83" t="s">
        <v>405</v>
      </c>
      <c r="B83" s="36" t="s">
        <v>277</v>
      </c>
      <c r="C83" s="36"/>
      <c r="D83" s="36" t="s">
        <v>61</v>
      </c>
      <c r="E83" s="36" t="s">
        <v>279</v>
      </c>
      <c r="F83" s="36" t="s">
        <v>406</v>
      </c>
      <c r="G83" s="38">
        <v>43099.84378472222</v>
      </c>
      <c r="H83" s="36" t="s">
        <v>407</v>
      </c>
      <c r="I83" s="41">
        <v>777674</v>
      </c>
      <c r="J83" s="41">
        <v>8474</v>
      </c>
      <c r="K83" s="41">
        <v>746878</v>
      </c>
    </row>
    <row r="84" spans="1:11" ht="16.5">
      <c r="A84" t="s">
        <v>408</v>
      </c>
      <c r="B84" s="36" t="s">
        <v>277</v>
      </c>
      <c r="C84" s="36"/>
      <c r="D84" s="36" t="s">
        <v>63</v>
      </c>
      <c r="E84" s="36" t="s">
        <v>279</v>
      </c>
      <c r="F84" s="36" t="s">
        <v>409</v>
      </c>
      <c r="G84" s="38">
        <v>43095.81283564815</v>
      </c>
      <c r="H84" s="36" t="s">
        <v>295</v>
      </c>
      <c r="I84" s="41">
        <v>768877</v>
      </c>
      <c r="J84" s="41">
        <v>8378</v>
      </c>
      <c r="K84" s="41">
        <v>738429</v>
      </c>
    </row>
    <row r="85" spans="1:11" ht="16.5">
      <c r="A85" t="s">
        <v>410</v>
      </c>
      <c r="B85" s="36" t="s">
        <v>277</v>
      </c>
      <c r="C85" s="36"/>
      <c r="D85" s="36" t="s">
        <v>68</v>
      </c>
      <c r="E85" s="36" t="s">
        <v>279</v>
      </c>
      <c r="F85" s="36" t="s">
        <v>411</v>
      </c>
      <c r="G85" s="38">
        <v>43100.71774305555</v>
      </c>
      <c r="H85" s="36" t="s">
        <v>302</v>
      </c>
      <c r="I85" s="41">
        <v>780724</v>
      </c>
      <c r="J85" s="41">
        <v>8507</v>
      </c>
      <c r="K85" s="41">
        <v>749807</v>
      </c>
    </row>
    <row r="86" spans="1:11" ht="16.5">
      <c r="A86" t="s">
        <v>412</v>
      </c>
      <c r="B86" s="36" t="s">
        <v>277</v>
      </c>
      <c r="C86" s="36"/>
      <c r="D86" s="36" t="s">
        <v>70</v>
      </c>
      <c r="E86" s="36" t="s">
        <v>279</v>
      </c>
      <c r="F86" s="36" t="s">
        <v>413</v>
      </c>
      <c r="G86" s="38">
        <v>43112.540300925924</v>
      </c>
      <c r="H86" s="36" t="s">
        <v>302</v>
      </c>
      <c r="I86" s="41">
        <v>771929</v>
      </c>
      <c r="J86" s="41">
        <v>8583</v>
      </c>
      <c r="K86" s="41">
        <v>756490</v>
      </c>
    </row>
    <row r="87" spans="1:11" ht="16.5">
      <c r="A87" t="s">
        <v>414</v>
      </c>
      <c r="B87" s="36" t="s">
        <v>277</v>
      </c>
      <c r="C87" s="36"/>
      <c r="D87" s="36" t="s">
        <v>71</v>
      </c>
      <c r="E87" s="36" t="s">
        <v>279</v>
      </c>
      <c r="F87" s="36" t="s">
        <v>415</v>
      </c>
      <c r="G87" s="38">
        <v>43105.70300925926</v>
      </c>
      <c r="H87" s="36" t="s">
        <v>315</v>
      </c>
      <c r="I87" s="41">
        <v>1073311</v>
      </c>
      <c r="J87" s="41">
        <v>9249</v>
      </c>
      <c r="K87" s="41">
        <v>1073311</v>
      </c>
    </row>
    <row r="88" spans="1:11" ht="16.5">
      <c r="A88" t="s">
        <v>416</v>
      </c>
      <c r="B88" s="36" t="s">
        <v>277</v>
      </c>
      <c r="C88" s="36"/>
      <c r="D88" s="36" t="s">
        <v>75</v>
      </c>
      <c r="E88" s="36" t="s">
        <v>279</v>
      </c>
      <c r="F88" s="36" t="s">
        <v>294</v>
      </c>
      <c r="G88" s="38">
        <v>43093.47703703704</v>
      </c>
      <c r="H88" s="36" t="s">
        <v>295</v>
      </c>
      <c r="I88" s="41">
        <v>783776</v>
      </c>
      <c r="J88" s="41">
        <v>8540</v>
      </c>
      <c r="K88" s="41">
        <v>752738</v>
      </c>
    </row>
    <row r="89" spans="1:11" ht="16.5">
      <c r="A89" t="s">
        <v>417</v>
      </c>
      <c r="B89" s="36" t="s">
        <v>277</v>
      </c>
      <c r="C89" s="36"/>
      <c r="D89" s="36" t="s">
        <v>77</v>
      </c>
      <c r="E89" s="36" t="s">
        <v>279</v>
      </c>
      <c r="F89" s="36" t="s">
        <v>418</v>
      </c>
      <c r="G89" s="38">
        <v>43093.47703703704</v>
      </c>
      <c r="H89" s="36" t="s">
        <v>302</v>
      </c>
      <c r="I89" s="41">
        <v>774979</v>
      </c>
      <c r="J89" s="41">
        <v>8444</v>
      </c>
      <c r="K89" s="41">
        <v>744290</v>
      </c>
    </row>
    <row r="90" spans="1:11" ht="16.5">
      <c r="A90" t="s">
        <v>419</v>
      </c>
      <c r="B90" s="36" t="s">
        <v>277</v>
      </c>
      <c r="C90" s="36"/>
      <c r="D90" s="36" t="s">
        <v>78</v>
      </c>
      <c r="E90" s="36" t="s">
        <v>279</v>
      </c>
      <c r="F90" s="36" t="s">
        <v>294</v>
      </c>
      <c r="G90" s="38">
        <v>43093.47703703704</v>
      </c>
      <c r="H90" s="36" t="s">
        <v>295</v>
      </c>
      <c r="I90" s="41">
        <v>1077327</v>
      </c>
      <c r="J90" s="41">
        <v>8916</v>
      </c>
      <c r="K90" s="41">
        <v>1034665</v>
      </c>
    </row>
    <row r="91" spans="1:11" ht="16.5">
      <c r="A91" t="s">
        <v>420</v>
      </c>
      <c r="B91" s="36" t="s">
        <v>277</v>
      </c>
      <c r="C91" s="36"/>
      <c r="D91" s="36" t="s">
        <v>79</v>
      </c>
      <c r="E91" s="36" t="s">
        <v>279</v>
      </c>
      <c r="F91" s="36" t="s">
        <v>294</v>
      </c>
      <c r="G91" s="38">
        <v>43093.47703703704</v>
      </c>
      <c r="H91" s="36" t="s">
        <v>295</v>
      </c>
      <c r="I91" s="41">
        <v>1063815</v>
      </c>
      <c r="J91" s="41">
        <v>8804</v>
      </c>
      <c r="K91" s="41">
        <v>1021688</v>
      </c>
    </row>
    <row r="92" spans="1:11" ht="16.5">
      <c r="A92" t="s">
        <v>421</v>
      </c>
      <c r="B92" s="36" t="s">
        <v>285</v>
      </c>
      <c r="C92" s="36"/>
      <c r="D92" s="36" t="s">
        <v>82</v>
      </c>
      <c r="E92" s="36" t="s">
        <v>279</v>
      </c>
      <c r="F92" s="36" t="s">
        <v>422</v>
      </c>
      <c r="G92" s="38">
        <v>43117.660474537035</v>
      </c>
      <c r="H92" s="36" t="s">
        <v>315</v>
      </c>
      <c r="I92" s="41">
        <v>761912</v>
      </c>
      <c r="J92" s="41">
        <v>8644</v>
      </c>
      <c r="K92" s="41">
        <v>761912</v>
      </c>
    </row>
    <row r="93" spans="1:11" ht="16.5">
      <c r="A93" t="s">
        <v>423</v>
      </c>
      <c r="B93" s="36" t="s">
        <v>285</v>
      </c>
      <c r="C93" s="36"/>
      <c r="D93" s="36" t="s">
        <v>84</v>
      </c>
      <c r="E93" s="36" t="s">
        <v>279</v>
      </c>
      <c r="F93" s="36" t="s">
        <v>424</v>
      </c>
      <c r="G93" s="38">
        <v>43100.54869212963</v>
      </c>
      <c r="H93" s="36" t="s">
        <v>302</v>
      </c>
      <c r="I93" s="41">
        <v>777826</v>
      </c>
      <c r="J93" s="41">
        <v>8475</v>
      </c>
      <c r="K93" s="41">
        <v>747024</v>
      </c>
    </row>
    <row r="94" spans="1:11" ht="16.5">
      <c r="A94" t="s">
        <v>425</v>
      </c>
      <c r="B94" s="36" t="s">
        <v>285</v>
      </c>
      <c r="C94" s="36"/>
      <c r="D94" s="36" t="s">
        <v>86</v>
      </c>
      <c r="E94" s="36" t="s">
        <v>279</v>
      </c>
      <c r="F94" s="36" t="s">
        <v>426</v>
      </c>
      <c r="G94" s="38">
        <v>43097.544583333336</v>
      </c>
      <c r="H94" s="36" t="s">
        <v>302</v>
      </c>
      <c r="I94" s="41">
        <v>1052702</v>
      </c>
      <c r="J94" s="41">
        <v>8712</v>
      </c>
      <c r="K94" s="41">
        <v>1011015</v>
      </c>
    </row>
    <row r="95" spans="1:11" ht="16.5">
      <c r="A95" t="s">
        <v>427</v>
      </c>
      <c r="B95" s="36" t="s">
        <v>285</v>
      </c>
      <c r="C95" s="36"/>
      <c r="D95" s="36" t="s">
        <v>89</v>
      </c>
      <c r="E95" s="36" t="s">
        <v>279</v>
      </c>
      <c r="F95" s="36" t="s">
        <v>428</v>
      </c>
      <c r="G95" s="38">
        <v>43094.84091435185</v>
      </c>
      <c r="H95" s="36" t="s">
        <v>429</v>
      </c>
      <c r="I95" s="41">
        <v>764921</v>
      </c>
      <c r="J95" s="41">
        <v>8335</v>
      </c>
      <c r="K95" s="41">
        <v>734630</v>
      </c>
    </row>
    <row r="96" spans="1:11" ht="16.5">
      <c r="A96" t="s">
        <v>430</v>
      </c>
      <c r="B96" s="36" t="s">
        <v>285</v>
      </c>
      <c r="C96" s="36"/>
      <c r="D96" s="36" t="s">
        <v>91</v>
      </c>
      <c r="E96" s="36" t="s">
        <v>279</v>
      </c>
      <c r="F96" s="36" t="s">
        <v>431</v>
      </c>
      <c r="G96" s="38">
        <v>43094.84091435185</v>
      </c>
      <c r="H96" s="36" t="s">
        <v>302</v>
      </c>
      <c r="I96" s="41">
        <v>780836</v>
      </c>
      <c r="J96" s="41">
        <v>8508</v>
      </c>
      <c r="K96" s="41">
        <v>749915</v>
      </c>
    </row>
    <row r="97" spans="1:11" ht="16.5">
      <c r="A97" t="s">
        <v>432</v>
      </c>
      <c r="B97" s="36" t="s">
        <v>285</v>
      </c>
      <c r="C97" s="36"/>
      <c r="D97" s="36" t="s">
        <v>92</v>
      </c>
      <c r="E97" s="36" t="s">
        <v>279</v>
      </c>
      <c r="F97" s="36" t="s">
        <v>433</v>
      </c>
      <c r="G97" s="38">
        <v>43094.84091435185</v>
      </c>
      <c r="H97" s="36" t="s">
        <v>295</v>
      </c>
      <c r="I97" s="41">
        <v>1083331</v>
      </c>
      <c r="J97" s="41">
        <v>8965</v>
      </c>
      <c r="K97" s="41">
        <v>1040431</v>
      </c>
    </row>
    <row r="98" spans="1:11" ht="16.5">
      <c r="A98" t="s">
        <v>434</v>
      </c>
      <c r="B98" s="36" t="s">
        <v>285</v>
      </c>
      <c r="C98" s="36"/>
      <c r="D98" s="36" t="s">
        <v>93</v>
      </c>
      <c r="E98" s="36" t="s">
        <v>279</v>
      </c>
      <c r="F98" s="36" t="s">
        <v>433</v>
      </c>
      <c r="G98" s="38">
        <v>43094.84091435185</v>
      </c>
      <c r="H98" s="36" t="s">
        <v>295</v>
      </c>
      <c r="I98" s="41">
        <v>1056664</v>
      </c>
      <c r="J98" s="41">
        <v>8745</v>
      </c>
      <c r="K98" s="41">
        <v>1014820</v>
      </c>
    </row>
    <row r="99" spans="1:11" ht="16.5">
      <c r="A99" t="s">
        <v>435</v>
      </c>
      <c r="B99" s="36" t="s">
        <v>285</v>
      </c>
      <c r="C99" s="36"/>
      <c r="D99" s="36" t="s">
        <v>96</v>
      </c>
      <c r="E99" s="36" t="s">
        <v>279</v>
      </c>
      <c r="F99" s="36" t="s">
        <v>436</v>
      </c>
      <c r="G99" s="38">
        <v>43094.84091435185</v>
      </c>
      <c r="H99" s="36" t="s">
        <v>302</v>
      </c>
      <c r="I99" s="41">
        <v>767931</v>
      </c>
      <c r="J99" s="41">
        <v>8368</v>
      </c>
      <c r="K99" s="41">
        <v>737521</v>
      </c>
    </row>
    <row r="100" spans="1:11" ht="16.5">
      <c r="A100" t="s">
        <v>437</v>
      </c>
      <c r="B100" s="36" t="s">
        <v>285</v>
      </c>
      <c r="C100" s="36"/>
      <c r="D100" s="36" t="s">
        <v>98</v>
      </c>
      <c r="E100" s="36" t="s">
        <v>279</v>
      </c>
      <c r="F100" s="36" t="s">
        <v>438</v>
      </c>
      <c r="G100" s="38">
        <v>43093.84972222222</v>
      </c>
      <c r="H100" s="36" t="s">
        <v>439</v>
      </c>
      <c r="I100" s="41">
        <v>783845</v>
      </c>
      <c r="J100" s="41">
        <v>8454</v>
      </c>
      <c r="K100" s="41">
        <v>745123</v>
      </c>
    </row>
    <row r="101" spans="1:11" ht="16.5">
      <c r="A101" t="s">
        <v>440</v>
      </c>
      <c r="B101" s="36" t="s">
        <v>285</v>
      </c>
      <c r="C101" s="36"/>
      <c r="D101" s="36" t="s">
        <v>99</v>
      </c>
      <c r="E101" s="36" t="s">
        <v>279</v>
      </c>
      <c r="F101" s="36" t="s">
        <v>433</v>
      </c>
      <c r="G101" s="38">
        <v>43094.84091435185</v>
      </c>
      <c r="H101" s="36" t="s">
        <v>295</v>
      </c>
      <c r="I101" s="41">
        <v>1087294</v>
      </c>
      <c r="J101" s="41">
        <v>8998</v>
      </c>
      <c r="K101" s="41">
        <v>1044237</v>
      </c>
    </row>
    <row r="102" spans="1:11" ht="16.5">
      <c r="A102" t="s">
        <v>441</v>
      </c>
      <c r="B102" s="36" t="s">
        <v>285</v>
      </c>
      <c r="C102" s="36"/>
      <c r="D102" s="36" t="s">
        <v>100</v>
      </c>
      <c r="E102" s="36" t="s">
        <v>279</v>
      </c>
      <c r="F102" s="36" t="s">
        <v>433</v>
      </c>
      <c r="G102" s="38">
        <v>43094.84091435185</v>
      </c>
      <c r="H102" s="36" t="s">
        <v>295</v>
      </c>
      <c r="I102" s="41">
        <v>1060626</v>
      </c>
      <c r="J102" s="41">
        <v>8777</v>
      </c>
      <c r="K102" s="41">
        <v>1018625</v>
      </c>
    </row>
    <row r="103" spans="1:11" ht="16.5">
      <c r="A103" t="s">
        <v>442</v>
      </c>
      <c r="B103" s="36" t="s">
        <v>285</v>
      </c>
      <c r="C103" s="36"/>
      <c r="D103" s="36" t="s">
        <v>103</v>
      </c>
      <c r="E103" s="36" t="s">
        <v>279</v>
      </c>
      <c r="F103" s="36" t="s">
        <v>443</v>
      </c>
      <c r="G103" s="38">
        <v>43095.752962962964</v>
      </c>
      <c r="H103" s="36" t="s">
        <v>302</v>
      </c>
      <c r="I103" s="41">
        <v>770942</v>
      </c>
      <c r="J103" s="41">
        <v>8400</v>
      </c>
      <c r="K103" s="41">
        <v>740413</v>
      </c>
    </row>
    <row r="104" spans="1:11" ht="16.5">
      <c r="A104" t="s">
        <v>444</v>
      </c>
      <c r="B104" s="36" t="s">
        <v>285</v>
      </c>
      <c r="C104" s="36"/>
      <c r="D104" s="36" t="s">
        <v>105</v>
      </c>
      <c r="E104" s="36" t="s">
        <v>279</v>
      </c>
      <c r="F104" s="36" t="s">
        <v>445</v>
      </c>
      <c r="G104" s="38">
        <v>43094.84091435185</v>
      </c>
      <c r="H104" s="36" t="s">
        <v>302</v>
      </c>
      <c r="I104" s="41">
        <v>786855</v>
      </c>
      <c r="J104" s="41">
        <v>8574</v>
      </c>
      <c r="K104" s="41">
        <v>755696</v>
      </c>
    </row>
    <row r="105" spans="1:11" ht="16.5">
      <c r="A105" t="s">
        <v>446</v>
      </c>
      <c r="B105" s="36" t="s">
        <v>285</v>
      </c>
      <c r="C105" s="36"/>
      <c r="D105" s="36" t="s">
        <v>110</v>
      </c>
      <c r="E105" s="36" t="s">
        <v>279</v>
      </c>
      <c r="F105" s="36" t="s">
        <v>447</v>
      </c>
      <c r="G105" s="38">
        <v>43100.901354166665</v>
      </c>
      <c r="H105" s="36" t="s">
        <v>302</v>
      </c>
      <c r="I105" s="41">
        <v>773951</v>
      </c>
      <c r="J105" s="41">
        <v>8433</v>
      </c>
      <c r="K105" s="41">
        <v>743303</v>
      </c>
    </row>
    <row r="106" spans="1:11" ht="16.5">
      <c r="A106" t="s">
        <v>448</v>
      </c>
      <c r="B106" s="36" t="s">
        <v>285</v>
      </c>
      <c r="C106" s="36"/>
      <c r="D106" s="36" t="s">
        <v>112</v>
      </c>
      <c r="E106" s="36" t="s">
        <v>279</v>
      </c>
      <c r="F106" s="36" t="s">
        <v>449</v>
      </c>
      <c r="G106" s="38">
        <v>43120.57603009259</v>
      </c>
      <c r="H106" s="36" t="s">
        <v>302</v>
      </c>
      <c r="I106" s="41">
        <v>789864</v>
      </c>
      <c r="J106" s="41">
        <v>8782</v>
      </c>
      <c r="K106" s="41">
        <v>774067</v>
      </c>
    </row>
    <row r="107" spans="1:11" ht="16.5">
      <c r="A107" t="s">
        <v>450</v>
      </c>
      <c r="B107" s="36" t="s">
        <v>285</v>
      </c>
      <c r="C107" s="36"/>
      <c r="D107" s="36" t="s">
        <v>117</v>
      </c>
      <c r="E107" s="36" t="s">
        <v>279</v>
      </c>
      <c r="F107" s="36" t="s">
        <v>294</v>
      </c>
      <c r="G107" s="38">
        <v>43093.47703703704</v>
      </c>
      <c r="H107" s="36" t="s">
        <v>295</v>
      </c>
      <c r="I107" s="41">
        <v>776960</v>
      </c>
      <c r="J107" s="41">
        <v>8466</v>
      </c>
      <c r="K107" s="41">
        <v>746192</v>
      </c>
    </row>
    <row r="108" spans="1:11" ht="16.5">
      <c r="A108" t="s">
        <v>451</v>
      </c>
      <c r="B108" s="36" t="s">
        <v>285</v>
      </c>
      <c r="C108" s="36"/>
      <c r="D108" s="36" t="s">
        <v>119</v>
      </c>
      <c r="E108" s="36" t="s">
        <v>279</v>
      </c>
      <c r="F108" s="36" t="s">
        <v>294</v>
      </c>
      <c r="G108" s="38">
        <v>43092.86444444444</v>
      </c>
      <c r="H108" s="36" t="s">
        <v>295</v>
      </c>
      <c r="I108" s="41">
        <v>792874</v>
      </c>
      <c r="J108" s="41">
        <v>8639</v>
      </c>
      <c r="K108" s="41">
        <v>761476</v>
      </c>
    </row>
    <row r="109" spans="1:11" ht="16.5">
      <c r="A109" t="s">
        <v>452</v>
      </c>
      <c r="B109" s="36" t="s">
        <v>285</v>
      </c>
      <c r="C109" s="36"/>
      <c r="D109" s="36" t="s">
        <v>124</v>
      </c>
      <c r="E109" s="36" t="s">
        <v>279</v>
      </c>
      <c r="F109" s="36" t="s">
        <v>294</v>
      </c>
      <c r="G109" s="38">
        <v>43093.47703703704</v>
      </c>
      <c r="H109" s="36" t="s">
        <v>295</v>
      </c>
      <c r="I109" s="41">
        <v>779970</v>
      </c>
      <c r="J109" s="41">
        <v>8499</v>
      </c>
      <c r="K109" s="41">
        <v>749083</v>
      </c>
    </row>
    <row r="110" spans="1:11" ht="16.5">
      <c r="A110" t="s">
        <v>453</v>
      </c>
      <c r="B110" s="36" t="s">
        <v>285</v>
      </c>
      <c r="C110" s="36"/>
      <c r="D110" s="36" t="s">
        <v>126</v>
      </c>
      <c r="E110" s="36" t="s">
        <v>279</v>
      </c>
      <c r="F110" s="36" t="s">
        <v>294</v>
      </c>
      <c r="G110" s="38">
        <v>43092.86444444444</v>
      </c>
      <c r="H110" s="36" t="s">
        <v>295</v>
      </c>
      <c r="I110" s="41">
        <v>795884</v>
      </c>
      <c r="J110" s="41">
        <v>8672</v>
      </c>
      <c r="K110" s="41">
        <v>764367</v>
      </c>
    </row>
    <row r="111" spans="1:11" ht="16.5">
      <c r="A111" t="s">
        <v>454</v>
      </c>
      <c r="B111" s="36" t="s">
        <v>285</v>
      </c>
      <c r="C111" s="36"/>
      <c r="D111" s="36" t="s">
        <v>131</v>
      </c>
      <c r="E111" s="36" t="s">
        <v>279</v>
      </c>
      <c r="F111" s="36" t="s">
        <v>294</v>
      </c>
      <c r="G111" s="38">
        <v>43093.47703703704</v>
      </c>
      <c r="H111" s="36" t="s">
        <v>295</v>
      </c>
      <c r="I111" s="41">
        <v>782980</v>
      </c>
      <c r="J111" s="41">
        <v>8532</v>
      </c>
      <c r="K111" s="41">
        <v>751974</v>
      </c>
    </row>
    <row r="112" spans="1:11" ht="16.5">
      <c r="A112" t="s">
        <v>455</v>
      </c>
      <c r="B112" s="36" t="s">
        <v>285</v>
      </c>
      <c r="C112" s="36"/>
      <c r="D112" s="36" t="s">
        <v>133</v>
      </c>
      <c r="E112" s="36" t="s">
        <v>279</v>
      </c>
      <c r="F112" s="36" t="s">
        <v>294</v>
      </c>
      <c r="G112" s="38">
        <v>43093.47703703704</v>
      </c>
      <c r="H112" s="36" t="s">
        <v>295</v>
      </c>
      <c r="I112" s="41">
        <v>798893</v>
      </c>
      <c r="J112" s="41">
        <v>8705</v>
      </c>
      <c r="K112" s="41">
        <v>767257</v>
      </c>
    </row>
    <row r="113" spans="1:11" ht="16.5">
      <c r="A113" t="s">
        <v>456</v>
      </c>
      <c r="B113" s="36" t="s">
        <v>285</v>
      </c>
      <c r="C113" s="36"/>
      <c r="D113" s="36" t="s">
        <v>138</v>
      </c>
      <c r="E113" s="36" t="s">
        <v>279</v>
      </c>
      <c r="F113" s="36" t="s">
        <v>457</v>
      </c>
      <c r="G113" s="38">
        <v>43100.62877314815</v>
      </c>
      <c r="H113" s="36" t="s">
        <v>302</v>
      </c>
      <c r="I113" s="41">
        <v>775957</v>
      </c>
      <c r="J113" s="41">
        <v>8455</v>
      </c>
      <c r="K113" s="41">
        <v>745229</v>
      </c>
    </row>
    <row r="114" spans="1:11" ht="16.5">
      <c r="A114" t="s">
        <v>458</v>
      </c>
      <c r="B114" s="36" t="s">
        <v>285</v>
      </c>
      <c r="C114" s="36"/>
      <c r="D114" s="36" t="s">
        <v>140</v>
      </c>
      <c r="E114" s="36" t="s">
        <v>279</v>
      </c>
      <c r="F114" s="36" t="s">
        <v>459</v>
      </c>
      <c r="G114" s="38">
        <v>43100.57855324074</v>
      </c>
      <c r="H114" s="36" t="s">
        <v>315</v>
      </c>
      <c r="I114" s="41">
        <v>791872</v>
      </c>
      <c r="J114" s="41">
        <v>8805</v>
      </c>
      <c r="K114" s="41">
        <v>776035</v>
      </c>
    </row>
    <row r="115" spans="1:11" ht="16.5">
      <c r="A115" t="s">
        <v>460</v>
      </c>
      <c r="B115" s="36" t="s">
        <v>285</v>
      </c>
      <c r="C115" s="36"/>
      <c r="D115" s="36" t="s">
        <v>145</v>
      </c>
      <c r="E115" s="36" t="s">
        <v>279</v>
      </c>
      <c r="F115" s="36" t="s">
        <v>294</v>
      </c>
      <c r="G115" s="38">
        <v>43092.86444444444</v>
      </c>
      <c r="H115" s="36" t="s">
        <v>295</v>
      </c>
      <c r="I115" s="41">
        <v>782980</v>
      </c>
      <c r="J115" s="41">
        <v>8532</v>
      </c>
      <c r="K115" s="41">
        <v>751974</v>
      </c>
    </row>
    <row r="116" spans="1:11" ht="16.5">
      <c r="A116" t="s">
        <v>461</v>
      </c>
      <c r="B116" s="36" t="s">
        <v>285</v>
      </c>
      <c r="C116" s="36"/>
      <c r="D116" s="36" t="s">
        <v>147</v>
      </c>
      <c r="E116" s="36" t="s">
        <v>279</v>
      </c>
      <c r="F116" s="36" t="s">
        <v>294</v>
      </c>
      <c r="G116" s="38">
        <v>43092.86444444444</v>
      </c>
      <c r="H116" s="36" t="s">
        <v>295</v>
      </c>
      <c r="I116" s="41">
        <v>798893</v>
      </c>
      <c r="J116" s="41">
        <v>8705</v>
      </c>
      <c r="K116" s="41">
        <v>767257</v>
      </c>
    </row>
    <row r="117" spans="1:11" ht="16.5">
      <c r="A117" t="s">
        <v>462</v>
      </c>
      <c r="B117" s="36" t="s">
        <v>285</v>
      </c>
      <c r="C117" s="36"/>
      <c r="D117" s="36" t="s">
        <v>149</v>
      </c>
      <c r="E117" s="36" t="s">
        <v>279</v>
      </c>
      <c r="F117" s="36" t="s">
        <v>433</v>
      </c>
      <c r="G117" s="38">
        <v>43099.86770833333</v>
      </c>
      <c r="H117" s="36" t="s">
        <v>295</v>
      </c>
      <c r="I117" s="41">
        <v>1080440</v>
      </c>
      <c r="J117" s="41">
        <v>8941</v>
      </c>
      <c r="K117" s="41">
        <v>1037655</v>
      </c>
    </row>
    <row r="118" spans="1:11" ht="16.5">
      <c r="A118" t="s">
        <v>463</v>
      </c>
      <c r="B118" s="36" t="s">
        <v>285</v>
      </c>
      <c r="C118" s="36"/>
      <c r="D118" s="36" t="s">
        <v>152</v>
      </c>
      <c r="E118" s="36" t="s">
        <v>279</v>
      </c>
      <c r="F118" s="36" t="s">
        <v>294</v>
      </c>
      <c r="G118" s="38">
        <v>43092.86444444444</v>
      </c>
      <c r="H118" s="36" t="s">
        <v>295</v>
      </c>
      <c r="I118" s="41">
        <v>779970</v>
      </c>
      <c r="J118" s="41">
        <v>8499</v>
      </c>
      <c r="K118" s="41">
        <v>749083</v>
      </c>
    </row>
    <row r="119" spans="1:11" ht="16.5">
      <c r="A119" t="s">
        <v>464</v>
      </c>
      <c r="B119" s="36" t="s">
        <v>285</v>
      </c>
      <c r="C119" s="36"/>
      <c r="D119" s="36" t="s">
        <v>154</v>
      </c>
      <c r="E119" s="36" t="s">
        <v>279</v>
      </c>
      <c r="F119" s="36" t="s">
        <v>294</v>
      </c>
      <c r="G119" s="38">
        <v>43092.86444444444</v>
      </c>
      <c r="H119" s="36" t="s">
        <v>295</v>
      </c>
      <c r="I119" s="41">
        <v>795884</v>
      </c>
      <c r="J119" s="41">
        <v>8672</v>
      </c>
      <c r="K119" s="41">
        <v>764367</v>
      </c>
    </row>
    <row r="120" spans="1:11" ht="16.5">
      <c r="A120" t="s">
        <v>465</v>
      </c>
      <c r="B120" s="36" t="s">
        <v>285</v>
      </c>
      <c r="C120" s="36"/>
      <c r="D120" s="36" t="s">
        <v>155</v>
      </c>
      <c r="E120" s="36" t="s">
        <v>279</v>
      </c>
      <c r="F120" s="36" t="s">
        <v>433</v>
      </c>
      <c r="G120" s="38">
        <v>43099.86770833333</v>
      </c>
      <c r="H120" s="36" t="s">
        <v>295</v>
      </c>
      <c r="I120" s="41">
        <v>1103145</v>
      </c>
      <c r="J120" s="41">
        <v>9129</v>
      </c>
      <c r="K120" s="41">
        <v>1059460</v>
      </c>
    </row>
    <row r="121" spans="1:11" ht="16.5">
      <c r="A121" t="s">
        <v>466</v>
      </c>
      <c r="B121" s="36" t="s">
        <v>285</v>
      </c>
      <c r="C121" s="36"/>
      <c r="D121" s="36" t="s">
        <v>156</v>
      </c>
      <c r="E121" s="36" t="s">
        <v>279</v>
      </c>
      <c r="F121" s="36" t="s">
        <v>433</v>
      </c>
      <c r="G121" s="38">
        <v>43099.86770833333</v>
      </c>
      <c r="H121" s="36" t="s">
        <v>295</v>
      </c>
      <c r="I121" s="41">
        <v>1076477</v>
      </c>
      <c r="J121" s="41">
        <v>8909</v>
      </c>
      <c r="K121" s="41">
        <v>1033849</v>
      </c>
    </row>
    <row r="122" spans="1:11" ht="16.5">
      <c r="A122" t="s">
        <v>467</v>
      </c>
      <c r="B122" s="36" t="s">
        <v>285</v>
      </c>
      <c r="C122" s="36"/>
      <c r="D122" s="36" t="s">
        <v>159</v>
      </c>
      <c r="E122" s="36" t="s">
        <v>279</v>
      </c>
      <c r="F122" s="36" t="s">
        <v>294</v>
      </c>
      <c r="G122" s="38">
        <v>43093.47703703704</v>
      </c>
      <c r="H122" s="36" t="s">
        <v>295</v>
      </c>
      <c r="I122" s="41">
        <v>776960</v>
      </c>
      <c r="J122" s="41">
        <v>8466</v>
      </c>
      <c r="K122" s="41">
        <v>746192</v>
      </c>
    </row>
    <row r="123" spans="1:11" ht="16.5">
      <c r="A123" t="s">
        <v>468</v>
      </c>
      <c r="B123" s="36" t="s">
        <v>285</v>
      </c>
      <c r="C123" s="36"/>
      <c r="D123" s="36" t="s">
        <v>161</v>
      </c>
      <c r="E123" s="36" t="s">
        <v>279</v>
      </c>
      <c r="F123" s="36" t="s">
        <v>294</v>
      </c>
      <c r="G123" s="38">
        <v>43093.47703703704</v>
      </c>
      <c r="H123" s="36" t="s">
        <v>295</v>
      </c>
      <c r="I123" s="41">
        <v>792874</v>
      </c>
      <c r="J123" s="41">
        <v>8639</v>
      </c>
      <c r="K123" s="41">
        <v>761476</v>
      </c>
    </row>
    <row r="124" spans="1:11" ht="16.5">
      <c r="A124" t="s">
        <v>469</v>
      </c>
      <c r="B124" s="36" t="s">
        <v>285</v>
      </c>
      <c r="C124" s="36"/>
      <c r="D124" s="36" t="s">
        <v>162</v>
      </c>
      <c r="E124" s="36" t="s">
        <v>279</v>
      </c>
      <c r="F124" s="36" t="s">
        <v>433</v>
      </c>
      <c r="G124" s="38">
        <v>43094.84091435185</v>
      </c>
      <c r="H124" s="36" t="s">
        <v>295</v>
      </c>
      <c r="I124" s="41">
        <v>1099182</v>
      </c>
      <c r="J124" s="41">
        <v>9097</v>
      </c>
      <c r="K124" s="41">
        <v>1055654</v>
      </c>
    </row>
    <row r="125" spans="1:11" ht="16.5">
      <c r="A125" t="s">
        <v>470</v>
      </c>
      <c r="B125" s="36" t="s">
        <v>285</v>
      </c>
      <c r="C125" s="36"/>
      <c r="D125" s="36" t="s">
        <v>166</v>
      </c>
      <c r="E125" s="36" t="s">
        <v>279</v>
      </c>
      <c r="F125" s="36" t="s">
        <v>294</v>
      </c>
      <c r="G125" s="38">
        <v>43093.47703703704</v>
      </c>
      <c r="H125" s="36" t="s">
        <v>295</v>
      </c>
      <c r="I125" s="41">
        <v>773951</v>
      </c>
      <c r="J125" s="41">
        <v>8433</v>
      </c>
      <c r="K125" s="41">
        <v>743303</v>
      </c>
    </row>
    <row r="126" spans="1:11" ht="16.5">
      <c r="A126" t="s">
        <v>471</v>
      </c>
      <c r="B126" s="36" t="s">
        <v>285</v>
      </c>
      <c r="C126" s="36"/>
      <c r="D126" s="36" t="s">
        <v>168</v>
      </c>
      <c r="E126" s="36" t="s">
        <v>279</v>
      </c>
      <c r="F126" s="36" t="s">
        <v>294</v>
      </c>
      <c r="G126" s="38">
        <v>43093.47703703704</v>
      </c>
      <c r="H126" s="36" t="s">
        <v>295</v>
      </c>
      <c r="I126" s="41">
        <v>789864</v>
      </c>
      <c r="J126" s="41">
        <v>8607</v>
      </c>
      <c r="K126" s="41">
        <v>758585</v>
      </c>
    </row>
    <row r="127" spans="1:11" ht="16.5">
      <c r="A127" t="s">
        <v>472</v>
      </c>
      <c r="B127" s="36" t="s">
        <v>285</v>
      </c>
      <c r="C127" s="36"/>
      <c r="D127" s="36" t="s">
        <v>169</v>
      </c>
      <c r="E127" s="36" t="s">
        <v>279</v>
      </c>
      <c r="F127" s="36" t="s">
        <v>433</v>
      </c>
      <c r="G127" s="38">
        <v>43094.84091435185</v>
      </c>
      <c r="H127" s="36" t="s">
        <v>295</v>
      </c>
      <c r="I127" s="41">
        <v>1095220</v>
      </c>
      <c r="J127" s="41">
        <v>9064</v>
      </c>
      <c r="K127" s="41">
        <v>1051849</v>
      </c>
    </row>
    <row r="128" spans="1:11" ht="16.5">
      <c r="A128" t="s">
        <v>473</v>
      </c>
      <c r="B128" s="36" t="s">
        <v>285</v>
      </c>
      <c r="C128" s="36"/>
      <c r="D128" s="36" t="s">
        <v>170</v>
      </c>
      <c r="E128" s="36" t="s">
        <v>279</v>
      </c>
      <c r="F128" s="36" t="s">
        <v>433</v>
      </c>
      <c r="G128" s="38">
        <v>43094.84091435185</v>
      </c>
      <c r="H128" s="36" t="s">
        <v>295</v>
      </c>
      <c r="I128" s="41">
        <v>1068551</v>
      </c>
      <c r="J128" s="41">
        <v>8843</v>
      </c>
      <c r="K128" s="41">
        <v>1026236</v>
      </c>
    </row>
    <row r="129" spans="1:11" ht="16.5">
      <c r="A129" t="s">
        <v>474</v>
      </c>
      <c r="B129" s="36" t="s">
        <v>285</v>
      </c>
      <c r="C129" s="36"/>
      <c r="D129" s="36" t="s">
        <v>173</v>
      </c>
      <c r="E129" s="36" t="s">
        <v>279</v>
      </c>
      <c r="F129" s="36" t="s">
        <v>294</v>
      </c>
      <c r="G129" s="38">
        <v>43093.47703703704</v>
      </c>
      <c r="H129" s="36" t="s">
        <v>295</v>
      </c>
      <c r="I129" s="41">
        <v>770942</v>
      </c>
      <c r="J129" s="41">
        <v>8400</v>
      </c>
      <c r="K129" s="41">
        <v>740413</v>
      </c>
    </row>
    <row r="130" spans="1:11" ht="16.5">
      <c r="A130" t="s">
        <v>475</v>
      </c>
      <c r="B130" s="36" t="s">
        <v>285</v>
      </c>
      <c r="C130" s="36"/>
      <c r="D130" s="36" t="s">
        <v>175</v>
      </c>
      <c r="E130" s="36" t="s">
        <v>279</v>
      </c>
      <c r="F130" s="36" t="s">
        <v>294</v>
      </c>
      <c r="G130" s="38">
        <v>43093.47703703704</v>
      </c>
      <c r="H130" s="36" t="s">
        <v>295</v>
      </c>
      <c r="I130" s="41">
        <v>786855</v>
      </c>
      <c r="J130" s="41">
        <v>8574</v>
      </c>
      <c r="K130" s="41">
        <v>755696</v>
      </c>
    </row>
    <row r="131" spans="1:11" ht="16.5">
      <c r="A131" t="s">
        <v>476</v>
      </c>
      <c r="B131" s="36" t="s">
        <v>285</v>
      </c>
      <c r="C131" s="36"/>
      <c r="D131" s="36" t="s">
        <v>180</v>
      </c>
      <c r="E131" s="36" t="s">
        <v>279</v>
      </c>
      <c r="F131" s="36" t="s">
        <v>477</v>
      </c>
      <c r="G131" s="38">
        <v>43095.90954861111</v>
      </c>
      <c r="H131" s="36" t="s">
        <v>478</v>
      </c>
      <c r="I131" s="41">
        <v>767931</v>
      </c>
      <c r="J131" s="41">
        <v>8538</v>
      </c>
      <c r="K131" s="41">
        <v>752572</v>
      </c>
    </row>
    <row r="132" spans="1:11" ht="16.5">
      <c r="A132" t="s">
        <v>479</v>
      </c>
      <c r="B132" s="36" t="s">
        <v>285</v>
      </c>
      <c r="C132" s="36"/>
      <c r="D132" s="36" t="s">
        <v>182</v>
      </c>
      <c r="E132" s="36" t="s">
        <v>279</v>
      </c>
      <c r="F132" s="36" t="s">
        <v>480</v>
      </c>
      <c r="G132" s="38">
        <v>43096.78202546296</v>
      </c>
      <c r="H132" s="36" t="s">
        <v>302</v>
      </c>
      <c r="I132" s="41">
        <v>783845</v>
      </c>
      <c r="J132" s="41">
        <v>8541</v>
      </c>
      <c r="K132" s="41">
        <v>752805</v>
      </c>
    </row>
    <row r="133" spans="1:11" ht="16.5">
      <c r="A133" t="s">
        <v>481</v>
      </c>
      <c r="B133" s="36" t="s">
        <v>285</v>
      </c>
      <c r="C133" s="36"/>
      <c r="D133" s="36" t="s">
        <v>187</v>
      </c>
      <c r="E133" s="36" t="s">
        <v>279</v>
      </c>
      <c r="F133" s="36" t="s">
        <v>482</v>
      </c>
      <c r="G133" s="38">
        <v>43093.47703703704</v>
      </c>
      <c r="H133" s="36" t="s">
        <v>302</v>
      </c>
      <c r="I133" s="41">
        <v>764921</v>
      </c>
      <c r="J133" s="41">
        <v>8335</v>
      </c>
      <c r="K133" s="41">
        <v>734630</v>
      </c>
    </row>
    <row r="134" spans="1:11" ht="16.5">
      <c r="A134" t="s">
        <v>483</v>
      </c>
      <c r="B134" s="36" t="s">
        <v>285</v>
      </c>
      <c r="C134" s="36"/>
      <c r="D134" s="36" t="s">
        <v>189</v>
      </c>
      <c r="E134" s="36" t="s">
        <v>279</v>
      </c>
      <c r="F134" s="36" t="s">
        <v>294</v>
      </c>
      <c r="G134" s="38">
        <v>43093.47703703704</v>
      </c>
      <c r="H134" s="36" t="s">
        <v>295</v>
      </c>
      <c r="I134" s="41">
        <v>780836</v>
      </c>
      <c r="J134" s="41">
        <v>8508</v>
      </c>
      <c r="K134" s="41">
        <v>749915</v>
      </c>
    </row>
    <row r="135" spans="1:11" ht="16.5">
      <c r="A135" t="s">
        <v>484</v>
      </c>
      <c r="B135" s="36" t="s">
        <v>285</v>
      </c>
      <c r="C135" s="36"/>
      <c r="D135" s="36" t="s">
        <v>194</v>
      </c>
      <c r="E135" s="36" t="s">
        <v>279</v>
      </c>
      <c r="F135" s="36" t="s">
        <v>294</v>
      </c>
      <c r="G135" s="38">
        <v>43093.47703703704</v>
      </c>
      <c r="H135" s="36" t="s">
        <v>295</v>
      </c>
      <c r="I135" s="41">
        <v>761912</v>
      </c>
      <c r="J135" s="41">
        <v>8302</v>
      </c>
      <c r="K135" s="41">
        <v>731740</v>
      </c>
    </row>
    <row r="136" spans="1:11" ht="16.5">
      <c r="A136" t="s">
        <v>485</v>
      </c>
      <c r="B136" s="36" t="s">
        <v>285</v>
      </c>
      <c r="C136" s="36"/>
      <c r="D136" s="36" t="s">
        <v>196</v>
      </c>
      <c r="E136" s="36" t="s">
        <v>279</v>
      </c>
      <c r="F136" s="36" t="s">
        <v>294</v>
      </c>
      <c r="G136" s="38">
        <v>43093.47703703704</v>
      </c>
      <c r="H136" s="36" t="s">
        <v>295</v>
      </c>
      <c r="I136" s="41">
        <v>777826</v>
      </c>
      <c r="J136" s="41">
        <v>8475</v>
      </c>
      <c r="K136" s="41">
        <v>747024</v>
      </c>
    </row>
    <row r="137" spans="1:11" ht="16.5">
      <c r="A137" t="s">
        <v>486</v>
      </c>
      <c r="B137" s="36" t="s">
        <v>285</v>
      </c>
      <c r="C137" s="36"/>
      <c r="D137" s="36" t="s">
        <v>198</v>
      </c>
      <c r="E137" s="36" t="s">
        <v>279</v>
      </c>
      <c r="F137" s="36" t="s">
        <v>487</v>
      </c>
      <c r="G137" s="38">
        <v>43163.72355324074</v>
      </c>
      <c r="H137" s="36" t="s">
        <v>302</v>
      </c>
      <c r="I137" s="41">
        <v>1052702</v>
      </c>
      <c r="J137" s="41">
        <v>8890</v>
      </c>
      <c r="K137" s="41">
        <v>1031648</v>
      </c>
    </row>
    <row r="138" spans="1:11" ht="16.5">
      <c r="A138" t="s">
        <v>488</v>
      </c>
      <c r="B138" s="36" t="s">
        <v>285</v>
      </c>
      <c r="C138" s="36"/>
      <c r="D138" s="36" t="s">
        <v>201</v>
      </c>
      <c r="E138" s="36" t="s">
        <v>279</v>
      </c>
      <c r="F138" s="36" t="s">
        <v>489</v>
      </c>
      <c r="G138" s="38">
        <v>43092.756157407406</v>
      </c>
      <c r="H138" s="36" t="s">
        <v>302</v>
      </c>
      <c r="I138" s="41">
        <v>758903</v>
      </c>
      <c r="J138" s="41">
        <v>8269</v>
      </c>
      <c r="K138" s="41">
        <v>728850</v>
      </c>
    </row>
    <row r="139" spans="1:11" ht="16.5">
      <c r="A139" t="s">
        <v>490</v>
      </c>
      <c r="B139" s="36" t="s">
        <v>285</v>
      </c>
      <c r="C139" s="36"/>
      <c r="D139" s="36" t="s">
        <v>203</v>
      </c>
      <c r="E139" s="36" t="s">
        <v>279</v>
      </c>
      <c r="F139" s="36" t="s">
        <v>491</v>
      </c>
      <c r="G139" s="38">
        <v>43096.69261574074</v>
      </c>
      <c r="H139" s="36" t="s">
        <v>439</v>
      </c>
      <c r="I139" s="41">
        <v>774817</v>
      </c>
      <c r="J139" s="41">
        <v>8356</v>
      </c>
      <c r="K139" s="41">
        <v>736541</v>
      </c>
    </row>
    <row r="140" spans="1:11" ht="16.5">
      <c r="A140" t="s">
        <v>492</v>
      </c>
      <c r="B140" s="36" t="s">
        <v>285</v>
      </c>
      <c r="C140" s="36"/>
      <c r="D140" s="36" t="s">
        <v>208</v>
      </c>
      <c r="E140" s="36" t="s">
        <v>279</v>
      </c>
      <c r="F140" s="36" t="s">
        <v>493</v>
      </c>
      <c r="G140" s="38">
        <v>43092.56972222222</v>
      </c>
      <c r="H140" s="36" t="s">
        <v>302</v>
      </c>
      <c r="I140" s="41">
        <v>755893</v>
      </c>
      <c r="J140" s="41">
        <v>8236</v>
      </c>
      <c r="K140" s="41">
        <v>725960</v>
      </c>
    </row>
    <row r="141" spans="1:11" ht="16.5">
      <c r="A141" t="s">
        <v>494</v>
      </c>
      <c r="B141" s="36" t="s">
        <v>285</v>
      </c>
      <c r="C141" s="36"/>
      <c r="D141" s="36" t="s">
        <v>210</v>
      </c>
      <c r="E141" s="36" t="s">
        <v>279</v>
      </c>
      <c r="F141" s="36" t="s">
        <v>495</v>
      </c>
      <c r="G141" s="38">
        <v>43100.7284375</v>
      </c>
      <c r="H141" s="36" t="s">
        <v>315</v>
      </c>
      <c r="I141" s="41">
        <v>771808</v>
      </c>
      <c r="J141" s="41">
        <v>8581</v>
      </c>
      <c r="K141" s="41">
        <v>756372</v>
      </c>
    </row>
    <row r="142" spans="1:11" ht="16.5">
      <c r="A142" t="s">
        <v>496</v>
      </c>
      <c r="B142" s="36" t="s">
        <v>285</v>
      </c>
      <c r="C142" s="36"/>
      <c r="D142" s="36" t="s">
        <v>212</v>
      </c>
      <c r="E142" s="36" t="s">
        <v>279</v>
      </c>
      <c r="F142" s="36" t="s">
        <v>497</v>
      </c>
      <c r="G142" s="38">
        <v>43098.50921296296</v>
      </c>
      <c r="H142" s="36" t="s">
        <v>302</v>
      </c>
      <c r="I142" s="41">
        <v>1044776</v>
      </c>
      <c r="J142" s="41">
        <v>8646</v>
      </c>
      <c r="K142" s="41">
        <v>1003403</v>
      </c>
    </row>
    <row r="143" spans="1:11" ht="16.5">
      <c r="A143" t="s">
        <v>498</v>
      </c>
      <c r="B143" s="36" t="s">
        <v>285</v>
      </c>
      <c r="C143" s="36"/>
      <c r="D143" s="36" t="s">
        <v>215</v>
      </c>
      <c r="E143" s="36" t="s">
        <v>279</v>
      </c>
      <c r="F143" s="36" t="s">
        <v>499</v>
      </c>
      <c r="G143" s="38">
        <v>43097.683900462966</v>
      </c>
      <c r="H143" s="36" t="s">
        <v>302</v>
      </c>
      <c r="I143" s="41">
        <v>752884</v>
      </c>
      <c r="J143" s="41">
        <v>8204</v>
      </c>
      <c r="K143" s="41">
        <v>723070</v>
      </c>
    </row>
    <row r="144" spans="1:11" ht="16.5">
      <c r="A144" t="s">
        <v>500</v>
      </c>
      <c r="B144" s="36" t="s">
        <v>285</v>
      </c>
      <c r="C144" s="36"/>
      <c r="D144" s="36" t="s">
        <v>217</v>
      </c>
      <c r="E144" s="36" t="s">
        <v>279</v>
      </c>
      <c r="F144" s="36" t="s">
        <v>501</v>
      </c>
      <c r="G144" s="38">
        <v>43095.684965277775</v>
      </c>
      <c r="H144" s="36" t="s">
        <v>315</v>
      </c>
      <c r="I144" s="41">
        <v>768796</v>
      </c>
      <c r="J144" s="41">
        <v>8548</v>
      </c>
      <c r="K144" s="41">
        <v>753420</v>
      </c>
    </row>
    <row r="145" spans="1:11" ht="16.5">
      <c r="A145" t="s">
        <v>502</v>
      </c>
      <c r="B145" s="36" t="s">
        <v>285</v>
      </c>
      <c r="C145" s="36"/>
      <c r="D145" s="36" t="s">
        <v>222</v>
      </c>
      <c r="E145" s="36" t="s">
        <v>279</v>
      </c>
      <c r="F145" s="36" t="s">
        <v>503</v>
      </c>
      <c r="G145" s="38">
        <v>43097.59149305556</v>
      </c>
      <c r="H145" s="36" t="s">
        <v>407</v>
      </c>
      <c r="I145" s="41">
        <v>749874</v>
      </c>
      <c r="J145" s="41">
        <v>8171</v>
      </c>
      <c r="K145" s="41">
        <v>720179</v>
      </c>
    </row>
    <row r="146" spans="1:11" ht="16.5">
      <c r="A146" t="s">
        <v>504</v>
      </c>
      <c r="B146" s="36" t="s">
        <v>285</v>
      </c>
      <c r="C146" s="36"/>
      <c r="D146" s="36" t="s">
        <v>224</v>
      </c>
      <c r="E146" s="36" t="s">
        <v>279</v>
      </c>
      <c r="F146" s="36" t="s">
        <v>505</v>
      </c>
      <c r="G146" s="38">
        <v>43100.69752314815</v>
      </c>
      <c r="H146" s="36" t="s">
        <v>315</v>
      </c>
      <c r="I146" s="41">
        <v>765787</v>
      </c>
      <c r="J146" s="41">
        <v>8515</v>
      </c>
      <c r="K146" s="41">
        <v>750471</v>
      </c>
    </row>
    <row r="147" spans="1:11" ht="16.5">
      <c r="A147" t="s">
        <v>506</v>
      </c>
      <c r="B147" s="36" t="s">
        <v>285</v>
      </c>
      <c r="C147" s="36"/>
      <c r="D147" s="36" t="s">
        <v>229</v>
      </c>
      <c r="E147" s="36" t="s">
        <v>279</v>
      </c>
      <c r="F147" s="36" t="s">
        <v>507</v>
      </c>
      <c r="G147" s="38">
        <v>43097.84027777778</v>
      </c>
      <c r="H147" s="36" t="s">
        <v>315</v>
      </c>
      <c r="I147" s="41">
        <v>746863</v>
      </c>
      <c r="J147" s="41">
        <v>8304</v>
      </c>
      <c r="K147" s="41">
        <v>731926</v>
      </c>
    </row>
    <row r="148" spans="1:11" ht="16.5">
      <c r="A148" t="s">
        <v>508</v>
      </c>
      <c r="B148" s="36" t="s">
        <v>285</v>
      </c>
      <c r="C148" s="36"/>
      <c r="D148" s="36" t="s">
        <v>231</v>
      </c>
      <c r="E148" s="36" t="s">
        <v>279</v>
      </c>
      <c r="F148" s="36" t="s">
        <v>509</v>
      </c>
      <c r="G148" s="38">
        <v>43099.703194444446</v>
      </c>
      <c r="H148" s="36" t="s">
        <v>302</v>
      </c>
      <c r="I148" s="41">
        <v>762778</v>
      </c>
      <c r="J148" s="41">
        <v>8481</v>
      </c>
      <c r="K148" s="41">
        <v>747522</v>
      </c>
    </row>
    <row r="149" spans="1:11" ht="16.5">
      <c r="A149" t="s">
        <v>510</v>
      </c>
      <c r="B149" s="36" t="s">
        <v>285</v>
      </c>
      <c r="C149" s="36"/>
      <c r="D149" s="36" t="s">
        <v>236</v>
      </c>
      <c r="E149" s="36" t="s">
        <v>279</v>
      </c>
      <c r="F149" s="36" t="s">
        <v>511</v>
      </c>
      <c r="G149" s="38">
        <v>43098.51675925926</v>
      </c>
      <c r="H149" s="36" t="s">
        <v>407</v>
      </c>
      <c r="I149" s="41">
        <v>743854</v>
      </c>
      <c r="J149" s="41">
        <v>8271</v>
      </c>
      <c r="K149" s="41">
        <v>728977</v>
      </c>
    </row>
    <row r="150" spans="1:11" ht="16.5">
      <c r="A150" t="s">
        <v>512</v>
      </c>
      <c r="B150" s="36" t="s">
        <v>285</v>
      </c>
      <c r="C150" s="36"/>
      <c r="D150" s="36" t="s">
        <v>238</v>
      </c>
      <c r="E150" s="36" t="s">
        <v>279</v>
      </c>
      <c r="F150" s="36" t="s">
        <v>513</v>
      </c>
      <c r="G150" s="38">
        <v>43094.81917824074</v>
      </c>
      <c r="H150" s="36" t="s">
        <v>315</v>
      </c>
      <c r="I150" s="41">
        <v>759769</v>
      </c>
      <c r="J150" s="41">
        <v>8448</v>
      </c>
      <c r="K150" s="41">
        <v>744574</v>
      </c>
    </row>
    <row r="151" spans="1:11" ht="16.5">
      <c r="A151" t="s">
        <v>514</v>
      </c>
      <c r="B151" s="36" t="s">
        <v>285</v>
      </c>
      <c r="C151" s="36"/>
      <c r="D151" s="36" t="s">
        <v>243</v>
      </c>
      <c r="E151" s="36" t="s">
        <v>279</v>
      </c>
      <c r="F151" s="36" t="s">
        <v>515</v>
      </c>
      <c r="G151" s="38">
        <v>43098.473541666666</v>
      </c>
      <c r="H151" s="36" t="s">
        <v>315</v>
      </c>
      <c r="I151" s="41">
        <v>740845</v>
      </c>
      <c r="J151" s="41">
        <v>8237</v>
      </c>
      <c r="K151" s="41">
        <v>726028</v>
      </c>
    </row>
    <row r="152" spans="1:11" ht="16.5">
      <c r="A152" t="s">
        <v>516</v>
      </c>
      <c r="B152" s="36" t="s">
        <v>285</v>
      </c>
      <c r="C152" s="36"/>
      <c r="D152" s="36" t="s">
        <v>245</v>
      </c>
      <c r="E152" s="36" t="s">
        <v>279</v>
      </c>
      <c r="F152" s="36" t="s">
        <v>517</v>
      </c>
      <c r="G152" s="38">
        <v>43154.764652777776</v>
      </c>
      <c r="H152" s="36" t="s">
        <v>302</v>
      </c>
      <c r="I152" s="41">
        <v>756759</v>
      </c>
      <c r="J152" s="41">
        <v>8246</v>
      </c>
      <c r="K152" s="41">
        <v>726791</v>
      </c>
    </row>
    <row r="153" spans="1:11" ht="16.5">
      <c r="A153" t="s">
        <v>518</v>
      </c>
      <c r="B153" s="36" t="s">
        <v>285</v>
      </c>
      <c r="C153" s="36"/>
      <c r="D153" s="36" t="s">
        <v>250</v>
      </c>
      <c r="E153" s="36" t="s">
        <v>279</v>
      </c>
      <c r="F153" s="36" t="s">
        <v>519</v>
      </c>
      <c r="G153" s="38">
        <v>43099.76509259259</v>
      </c>
      <c r="H153" s="36" t="s">
        <v>315</v>
      </c>
      <c r="I153" s="41">
        <v>707740</v>
      </c>
      <c r="J153" s="41">
        <v>7869</v>
      </c>
      <c r="K153" s="41">
        <v>693585</v>
      </c>
    </row>
    <row r="154" spans="1:11" ht="16.5">
      <c r="A154" t="s">
        <v>520</v>
      </c>
      <c r="B154" s="36" t="s">
        <v>285</v>
      </c>
      <c r="C154" s="36"/>
      <c r="D154" s="36" t="s">
        <v>252</v>
      </c>
      <c r="E154" s="36" t="s">
        <v>279</v>
      </c>
      <c r="F154" s="36" t="s">
        <v>521</v>
      </c>
      <c r="G154" s="38">
        <v>43113.479479166665</v>
      </c>
      <c r="H154" s="36" t="s">
        <v>315</v>
      </c>
      <c r="I154" s="41">
        <v>723652</v>
      </c>
      <c r="J154" s="41">
        <v>8210</v>
      </c>
      <c r="K154" s="41">
        <v>723652</v>
      </c>
    </row>
    <row r="155" spans="1:11" ht="16.5">
      <c r="A155" t="s">
        <v>522</v>
      </c>
      <c r="B155" s="36" t="s">
        <v>285</v>
      </c>
      <c r="C155" s="36"/>
      <c r="D155" s="36" t="s">
        <v>40</v>
      </c>
      <c r="E155" s="36" t="s">
        <v>279</v>
      </c>
      <c r="F155" s="36" t="s">
        <v>523</v>
      </c>
      <c r="G155" s="38">
        <v>43100.919444444444</v>
      </c>
      <c r="H155" s="36" t="s">
        <v>302</v>
      </c>
      <c r="I155" s="41">
        <v>743854</v>
      </c>
      <c r="J155" s="41">
        <v>8105</v>
      </c>
      <c r="K155" s="41">
        <v>714397</v>
      </c>
    </row>
    <row r="156" spans="1:11" ht="16.5">
      <c r="A156" t="s">
        <v>524</v>
      </c>
      <c r="B156" s="36" t="s">
        <v>285</v>
      </c>
      <c r="C156" s="36"/>
      <c r="D156" s="36" t="s">
        <v>42</v>
      </c>
      <c r="E156" s="36" t="s">
        <v>279</v>
      </c>
      <c r="F156" s="36" t="s">
        <v>525</v>
      </c>
      <c r="G156" s="38">
        <v>43100.76361111111</v>
      </c>
      <c r="H156" s="36" t="s">
        <v>302</v>
      </c>
      <c r="I156" s="41">
        <v>759769</v>
      </c>
      <c r="J156" s="41">
        <v>8279</v>
      </c>
      <c r="K156" s="41">
        <v>729682</v>
      </c>
    </row>
    <row r="157" spans="1:11" ht="16.5">
      <c r="A157" t="s">
        <v>526</v>
      </c>
      <c r="B157" s="36" t="s">
        <v>285</v>
      </c>
      <c r="C157" s="36"/>
      <c r="D157" s="36" t="s">
        <v>47</v>
      </c>
      <c r="E157" s="36" t="s">
        <v>279</v>
      </c>
      <c r="F157" s="36" t="s">
        <v>527</v>
      </c>
      <c r="G157" s="38">
        <v>43119.67222222222</v>
      </c>
      <c r="H157" s="36" t="s">
        <v>315</v>
      </c>
      <c r="I157" s="41">
        <v>746863</v>
      </c>
      <c r="J157" s="41">
        <v>8474</v>
      </c>
      <c r="K157" s="41">
        <v>746863</v>
      </c>
    </row>
    <row r="158" spans="1:11" ht="16.5">
      <c r="A158" t="s">
        <v>528</v>
      </c>
      <c r="B158" s="36" t="s">
        <v>285</v>
      </c>
      <c r="C158" s="36"/>
      <c r="D158" s="36" t="s">
        <v>49</v>
      </c>
      <c r="E158" s="36" t="s">
        <v>279</v>
      </c>
      <c r="F158" s="36" t="s">
        <v>529</v>
      </c>
      <c r="G158" s="38">
        <v>43095.68392361111</v>
      </c>
      <c r="H158" s="36" t="s">
        <v>302</v>
      </c>
      <c r="I158" s="41">
        <v>762778</v>
      </c>
      <c r="J158" s="41">
        <v>8311</v>
      </c>
      <c r="K158" s="41">
        <v>732572</v>
      </c>
    </row>
    <row r="159" spans="1:11" ht="16.5">
      <c r="A159" t="s">
        <v>530</v>
      </c>
      <c r="B159" s="36" t="s">
        <v>285</v>
      </c>
      <c r="C159" s="36"/>
      <c r="D159" s="36" t="s">
        <v>54</v>
      </c>
      <c r="E159" s="36" t="s">
        <v>279</v>
      </c>
      <c r="F159" s="36" t="s">
        <v>531</v>
      </c>
      <c r="G159" s="38">
        <v>43100.42775462963</v>
      </c>
      <c r="H159" s="36" t="s">
        <v>384</v>
      </c>
      <c r="I159" s="41">
        <v>749874</v>
      </c>
      <c r="J159" s="41">
        <v>8338</v>
      </c>
      <c r="K159" s="41">
        <v>734877</v>
      </c>
    </row>
    <row r="160" spans="1:11" ht="16.5">
      <c r="A160" t="s">
        <v>532</v>
      </c>
      <c r="B160" s="36" t="s">
        <v>285</v>
      </c>
      <c r="C160" s="36"/>
      <c r="D160" s="36" t="s">
        <v>56</v>
      </c>
      <c r="E160" s="36" t="s">
        <v>279</v>
      </c>
      <c r="F160" s="36" t="s">
        <v>533</v>
      </c>
      <c r="G160" s="38">
        <v>43096.565034722225</v>
      </c>
      <c r="H160" s="36" t="s">
        <v>315</v>
      </c>
      <c r="I160" s="41">
        <v>765787</v>
      </c>
      <c r="J160" s="41">
        <v>8515</v>
      </c>
      <c r="K160" s="41">
        <v>750471</v>
      </c>
    </row>
    <row r="161" spans="1:11" ht="16.5">
      <c r="A161" t="s">
        <v>534</v>
      </c>
      <c r="B161" s="36" t="s">
        <v>285</v>
      </c>
      <c r="C161" s="36"/>
      <c r="D161" s="36" t="s">
        <v>61</v>
      </c>
      <c r="E161" s="36" t="s">
        <v>279</v>
      </c>
      <c r="F161" s="36" t="s">
        <v>535</v>
      </c>
      <c r="G161" s="38">
        <v>43099.73087962963</v>
      </c>
      <c r="H161" s="36" t="s">
        <v>315</v>
      </c>
      <c r="I161" s="41">
        <v>752884</v>
      </c>
      <c r="J161" s="41">
        <v>8371</v>
      </c>
      <c r="K161" s="41">
        <v>737826</v>
      </c>
    </row>
    <row r="162" spans="1:11" ht="16.5">
      <c r="A162" t="s">
        <v>536</v>
      </c>
      <c r="B162" s="36" t="s">
        <v>285</v>
      </c>
      <c r="C162" s="36"/>
      <c r="D162" s="36" t="s">
        <v>63</v>
      </c>
      <c r="E162" s="36" t="s">
        <v>279</v>
      </c>
      <c r="F162" s="36" t="s">
        <v>537</v>
      </c>
      <c r="G162" s="38">
        <v>43100.45862268518</v>
      </c>
      <c r="H162" s="36" t="s">
        <v>384</v>
      </c>
      <c r="I162" s="41">
        <v>768796</v>
      </c>
      <c r="J162" s="41">
        <v>8548</v>
      </c>
      <c r="K162" s="41">
        <v>753420</v>
      </c>
    </row>
    <row r="163" spans="1:11" ht="16.5">
      <c r="A163" t="s">
        <v>538</v>
      </c>
      <c r="B163" s="36" t="s">
        <v>285</v>
      </c>
      <c r="C163" s="36"/>
      <c r="D163" s="36" t="s">
        <v>68</v>
      </c>
      <c r="E163" s="36" t="s">
        <v>279</v>
      </c>
      <c r="F163" s="36" t="s">
        <v>539</v>
      </c>
      <c r="G163" s="38">
        <v>43096.76579861111</v>
      </c>
      <c r="H163" s="36" t="s">
        <v>302</v>
      </c>
      <c r="I163" s="41">
        <v>755893</v>
      </c>
      <c r="J163" s="41">
        <v>8236</v>
      </c>
      <c r="K163" s="41">
        <v>725960</v>
      </c>
    </row>
    <row r="164" spans="1:11" ht="16.5">
      <c r="A164" t="s">
        <v>540</v>
      </c>
      <c r="B164" s="36" t="s">
        <v>285</v>
      </c>
      <c r="C164" s="36"/>
      <c r="D164" s="36" t="s">
        <v>70</v>
      </c>
      <c r="E164" s="36" t="s">
        <v>279</v>
      </c>
      <c r="F164" s="36" t="s">
        <v>541</v>
      </c>
      <c r="G164" s="38">
        <v>43096.692511574074</v>
      </c>
      <c r="H164" s="36" t="s">
        <v>407</v>
      </c>
      <c r="I164" s="41">
        <v>771808</v>
      </c>
      <c r="J164" s="41">
        <v>8410</v>
      </c>
      <c r="K164" s="41">
        <v>741244</v>
      </c>
    </row>
    <row r="165" spans="1:11" ht="16.5">
      <c r="A165" t="s">
        <v>542</v>
      </c>
      <c r="B165" s="36" t="s">
        <v>285</v>
      </c>
      <c r="C165" s="36"/>
      <c r="D165" s="36" t="s">
        <v>72</v>
      </c>
      <c r="E165" s="36" t="s">
        <v>279</v>
      </c>
      <c r="F165" s="36" t="s">
        <v>543</v>
      </c>
      <c r="G165" s="38">
        <v>43134.47081018519</v>
      </c>
      <c r="H165" s="36" t="s">
        <v>302</v>
      </c>
      <c r="I165" s="41">
        <v>1044776</v>
      </c>
      <c r="J165" s="41">
        <v>8646</v>
      </c>
      <c r="K165" s="41">
        <v>1003403</v>
      </c>
    </row>
    <row r="166" spans="1:11" ht="16.5">
      <c r="A166" t="s">
        <v>544</v>
      </c>
      <c r="B166" s="36" t="s">
        <v>285</v>
      </c>
      <c r="C166" s="36"/>
      <c r="D166" s="36" t="s">
        <v>75</v>
      </c>
      <c r="E166" s="36" t="s">
        <v>279</v>
      </c>
      <c r="F166" s="36" t="s">
        <v>545</v>
      </c>
      <c r="G166" s="38">
        <v>43093.859456018516</v>
      </c>
      <c r="H166" s="36" t="s">
        <v>439</v>
      </c>
      <c r="I166" s="41">
        <v>758903</v>
      </c>
      <c r="J166" s="41">
        <v>8185</v>
      </c>
      <c r="K166" s="41">
        <v>721413</v>
      </c>
    </row>
    <row r="167" spans="1:11" ht="16.5">
      <c r="A167" t="s">
        <v>546</v>
      </c>
      <c r="B167" s="36" t="s">
        <v>285</v>
      </c>
      <c r="C167" s="36"/>
      <c r="D167" s="36" t="s">
        <v>77</v>
      </c>
      <c r="E167" s="36" t="s">
        <v>279</v>
      </c>
      <c r="F167" s="36" t="s">
        <v>547</v>
      </c>
      <c r="G167" s="38">
        <v>43098.775092592594</v>
      </c>
      <c r="H167" s="36" t="s">
        <v>302</v>
      </c>
      <c r="I167" s="41">
        <v>774817</v>
      </c>
      <c r="J167" s="41">
        <v>8443</v>
      </c>
      <c r="K167" s="41">
        <v>744134</v>
      </c>
    </row>
    <row r="168" spans="1:11" ht="16.5">
      <c r="A168" t="s">
        <v>548</v>
      </c>
      <c r="B168" s="36" t="s">
        <v>285</v>
      </c>
      <c r="C168" s="36"/>
      <c r="D168" s="36" t="s">
        <v>79</v>
      </c>
      <c r="E168" s="36" t="s">
        <v>279</v>
      </c>
      <c r="F168" s="36" t="s">
        <v>549</v>
      </c>
      <c r="G168" s="38">
        <v>43159.653645833336</v>
      </c>
      <c r="H168" s="36" t="s">
        <v>302</v>
      </c>
      <c r="I168" s="41">
        <v>1048739</v>
      </c>
      <c r="J168" s="41">
        <v>8679</v>
      </c>
      <c r="K168" s="41">
        <v>1007209</v>
      </c>
    </row>
    <row r="169" spans="1:11" ht="16.5">
      <c r="A169" t="s">
        <v>550</v>
      </c>
      <c r="B169" s="36" t="s">
        <v>551</v>
      </c>
      <c r="C169" s="36"/>
      <c r="D169" s="36" t="s">
        <v>82</v>
      </c>
      <c r="E169" s="36" t="s">
        <v>279</v>
      </c>
      <c r="F169" s="36" t="s">
        <v>552</v>
      </c>
      <c r="G169" s="38">
        <v>42876</v>
      </c>
      <c r="H169" s="36" t="s">
        <v>553</v>
      </c>
      <c r="I169" s="41">
        <v>918436</v>
      </c>
      <c r="J169" s="41">
        <v>7816</v>
      </c>
      <c r="K169" s="41">
        <v>900067</v>
      </c>
    </row>
    <row r="170" spans="1:11" ht="16.5">
      <c r="A170" t="s">
        <v>554</v>
      </c>
      <c r="B170" s="36" t="s">
        <v>551</v>
      </c>
      <c r="C170" s="36"/>
      <c r="D170" s="36" t="s">
        <v>84</v>
      </c>
      <c r="E170" s="36" t="s">
        <v>279</v>
      </c>
      <c r="F170" s="36" t="s">
        <v>555</v>
      </c>
      <c r="G170" s="38">
        <v>42876</v>
      </c>
      <c r="H170" s="36" t="s">
        <v>553</v>
      </c>
      <c r="I170" s="41">
        <v>668770</v>
      </c>
      <c r="J170" s="41">
        <v>7721</v>
      </c>
      <c r="K170" s="41">
        <v>655395</v>
      </c>
    </row>
    <row r="171" spans="1:11" ht="16.5">
      <c r="A171" t="s">
        <v>556</v>
      </c>
      <c r="B171" s="36" t="s">
        <v>551</v>
      </c>
      <c r="C171" s="36"/>
      <c r="D171" s="36" t="s">
        <v>85</v>
      </c>
      <c r="E171" s="36" t="s">
        <v>279</v>
      </c>
      <c r="F171" s="36" t="s">
        <v>557</v>
      </c>
      <c r="G171" s="38">
        <v>42876</v>
      </c>
      <c r="H171" s="36" t="s">
        <v>553</v>
      </c>
      <c r="I171" s="41">
        <v>668770</v>
      </c>
      <c r="J171" s="41">
        <v>7721</v>
      </c>
      <c r="K171" s="41">
        <v>655395</v>
      </c>
    </row>
    <row r="172" spans="1:11" ht="16.5">
      <c r="A172" t="s">
        <v>558</v>
      </c>
      <c r="B172" s="36" t="s">
        <v>551</v>
      </c>
      <c r="C172" s="36"/>
      <c r="D172" s="36" t="s">
        <v>86</v>
      </c>
      <c r="E172" s="36" t="s">
        <v>279</v>
      </c>
      <c r="F172" s="36" t="s">
        <v>559</v>
      </c>
      <c r="G172" s="38">
        <v>42876</v>
      </c>
      <c r="H172" s="36" t="s">
        <v>553</v>
      </c>
      <c r="I172" s="41">
        <v>794893</v>
      </c>
      <c r="J172" s="41">
        <v>8035</v>
      </c>
      <c r="K172" s="41">
        <v>778995</v>
      </c>
    </row>
    <row r="173" spans="1:11" ht="16.5">
      <c r="A173" t="s">
        <v>560</v>
      </c>
      <c r="B173" s="36" t="s">
        <v>551</v>
      </c>
      <c r="C173" s="36"/>
      <c r="D173" s="36" t="s">
        <v>87</v>
      </c>
      <c r="E173" s="36" t="s">
        <v>279</v>
      </c>
      <c r="F173" s="36" t="s">
        <v>561</v>
      </c>
      <c r="G173" s="38">
        <v>42877</v>
      </c>
      <c r="H173" s="36" t="s">
        <v>553</v>
      </c>
      <c r="I173" s="41">
        <v>776860</v>
      </c>
      <c r="J173" s="41">
        <v>7853</v>
      </c>
      <c r="K173" s="41">
        <v>761323</v>
      </c>
    </row>
    <row r="174" spans="1:11" ht="16.5">
      <c r="A174" t="s">
        <v>562</v>
      </c>
      <c r="B174" s="36" t="s">
        <v>551</v>
      </c>
      <c r="C174" s="36"/>
      <c r="D174" s="36" t="s">
        <v>89</v>
      </c>
      <c r="E174" s="36" t="s">
        <v>279</v>
      </c>
      <c r="F174" s="36" t="s">
        <v>563</v>
      </c>
      <c r="G174" s="38">
        <v>42876</v>
      </c>
      <c r="H174" s="36" t="s">
        <v>553</v>
      </c>
      <c r="I174" s="41">
        <v>922006</v>
      </c>
      <c r="J174" s="41">
        <v>7847</v>
      </c>
      <c r="K174" s="41">
        <v>903566</v>
      </c>
    </row>
    <row r="175" spans="1:11" ht="16.5">
      <c r="A175" t="s">
        <v>564</v>
      </c>
      <c r="B175" s="36" t="s">
        <v>551</v>
      </c>
      <c r="C175" s="36"/>
      <c r="D175" s="36" t="s">
        <v>91</v>
      </c>
      <c r="E175" s="36" t="s">
        <v>279</v>
      </c>
      <c r="F175" s="36" t="s">
        <v>565</v>
      </c>
      <c r="G175" s="38">
        <v>42878</v>
      </c>
      <c r="H175" s="36" t="s">
        <v>553</v>
      </c>
      <c r="I175" s="41">
        <v>671401</v>
      </c>
      <c r="J175" s="41">
        <v>7752</v>
      </c>
      <c r="K175" s="41">
        <v>657973</v>
      </c>
    </row>
    <row r="176" spans="1:11" ht="16.5">
      <c r="A176" t="s">
        <v>566</v>
      </c>
      <c r="B176" s="36" t="s">
        <v>551</v>
      </c>
      <c r="C176" s="36"/>
      <c r="D176" s="36" t="s">
        <v>92</v>
      </c>
      <c r="E176" s="36" t="s">
        <v>279</v>
      </c>
      <c r="F176" s="36" t="s">
        <v>567</v>
      </c>
      <c r="G176" s="38">
        <v>42876</v>
      </c>
      <c r="H176" s="36" t="s">
        <v>553</v>
      </c>
      <c r="I176" s="41">
        <v>671401</v>
      </c>
      <c r="J176" s="41">
        <v>7752</v>
      </c>
      <c r="K176" s="41">
        <v>657973</v>
      </c>
    </row>
    <row r="177" spans="1:11" ht="16.5">
      <c r="A177" t="s">
        <v>568</v>
      </c>
      <c r="B177" s="36" t="s">
        <v>551</v>
      </c>
      <c r="C177" s="36"/>
      <c r="D177" s="36" t="s">
        <v>93</v>
      </c>
      <c r="E177" s="36" t="s">
        <v>279</v>
      </c>
      <c r="F177" s="36" t="s">
        <v>569</v>
      </c>
      <c r="G177" s="38">
        <v>42876</v>
      </c>
      <c r="H177" s="36" t="s">
        <v>553</v>
      </c>
      <c r="I177" s="41">
        <v>797899</v>
      </c>
      <c r="J177" s="41">
        <v>8065</v>
      </c>
      <c r="K177" s="41">
        <v>781941</v>
      </c>
    </row>
    <row r="178" spans="1:11" ht="16.5">
      <c r="A178" t="s">
        <v>570</v>
      </c>
      <c r="B178" s="36" t="s">
        <v>551</v>
      </c>
      <c r="C178" s="36"/>
      <c r="D178" s="36" t="s">
        <v>94</v>
      </c>
      <c r="E178" s="36" t="s">
        <v>279</v>
      </c>
      <c r="F178" s="36" t="s">
        <v>571</v>
      </c>
      <c r="G178" s="38">
        <v>43027</v>
      </c>
      <c r="H178" s="36" t="s">
        <v>572</v>
      </c>
      <c r="I178" s="41">
        <v>779866</v>
      </c>
      <c r="J178" s="41">
        <v>7964</v>
      </c>
      <c r="K178" s="41">
        <v>772067</v>
      </c>
    </row>
    <row r="179" spans="1:11" ht="16.5">
      <c r="A179" t="s">
        <v>573</v>
      </c>
      <c r="B179" s="36" t="s">
        <v>551</v>
      </c>
      <c r="C179" s="36"/>
      <c r="D179" s="36" t="s">
        <v>96</v>
      </c>
      <c r="E179" s="36" t="s">
        <v>279</v>
      </c>
      <c r="F179" s="36" t="s">
        <v>574</v>
      </c>
      <c r="G179" s="38">
        <v>42876</v>
      </c>
      <c r="H179" s="36" t="s">
        <v>553</v>
      </c>
      <c r="I179" s="41">
        <v>925576</v>
      </c>
      <c r="J179" s="41">
        <v>7877</v>
      </c>
      <c r="K179" s="41">
        <v>907064</v>
      </c>
    </row>
    <row r="180" spans="1:11" ht="16.5">
      <c r="A180" t="s">
        <v>575</v>
      </c>
      <c r="B180" s="36" t="s">
        <v>551</v>
      </c>
      <c r="C180" s="36"/>
      <c r="D180" s="36" t="s">
        <v>98</v>
      </c>
      <c r="E180" s="36" t="s">
        <v>279</v>
      </c>
      <c r="F180" s="36" t="s">
        <v>576</v>
      </c>
      <c r="G180" s="38">
        <v>42876</v>
      </c>
      <c r="H180" s="36" t="s">
        <v>553</v>
      </c>
      <c r="I180" s="41">
        <v>674032</v>
      </c>
      <c r="J180" s="41">
        <v>7782</v>
      </c>
      <c r="K180" s="41">
        <v>660551</v>
      </c>
    </row>
    <row r="181" spans="1:11" ht="16.5">
      <c r="A181" t="s">
        <v>577</v>
      </c>
      <c r="B181" s="36" t="s">
        <v>551</v>
      </c>
      <c r="C181" s="36"/>
      <c r="D181" s="36" t="s">
        <v>99</v>
      </c>
      <c r="E181" s="36" t="s">
        <v>279</v>
      </c>
      <c r="F181" s="36" t="s">
        <v>578</v>
      </c>
      <c r="G181" s="38">
        <v>42876</v>
      </c>
      <c r="H181" s="36" t="s">
        <v>553</v>
      </c>
      <c r="I181" s="41">
        <v>674032</v>
      </c>
      <c r="J181" s="41">
        <v>7782</v>
      </c>
      <c r="K181" s="41">
        <v>660551</v>
      </c>
    </row>
    <row r="182" spans="1:11" ht="16.5">
      <c r="A182" t="s">
        <v>579</v>
      </c>
      <c r="B182" s="36" t="s">
        <v>551</v>
      </c>
      <c r="C182" s="36"/>
      <c r="D182" s="36" t="s">
        <v>100</v>
      </c>
      <c r="E182" s="36" t="s">
        <v>279</v>
      </c>
      <c r="F182" s="36" t="s">
        <v>580</v>
      </c>
      <c r="G182" s="38">
        <v>42876</v>
      </c>
      <c r="H182" s="36" t="s">
        <v>553</v>
      </c>
      <c r="I182" s="41">
        <v>800904</v>
      </c>
      <c r="J182" s="41">
        <v>8096</v>
      </c>
      <c r="K182" s="41">
        <v>784886</v>
      </c>
    </row>
    <row r="183" spans="1:11" ht="16.5">
      <c r="A183" t="s">
        <v>581</v>
      </c>
      <c r="B183" s="36" t="s">
        <v>551</v>
      </c>
      <c r="C183" s="36"/>
      <c r="D183" s="36" t="s">
        <v>101</v>
      </c>
      <c r="E183" s="36" t="s">
        <v>279</v>
      </c>
      <c r="F183" s="36" t="s">
        <v>582</v>
      </c>
      <c r="G183" s="38">
        <v>42876</v>
      </c>
      <c r="H183" s="36" t="s">
        <v>553</v>
      </c>
      <c r="I183" s="41">
        <v>782871</v>
      </c>
      <c r="J183" s="41">
        <v>7914</v>
      </c>
      <c r="K183" s="41">
        <v>767214</v>
      </c>
    </row>
    <row r="184" spans="1:11" ht="16.5">
      <c r="A184" t="s">
        <v>583</v>
      </c>
      <c r="B184" s="36" t="s">
        <v>551</v>
      </c>
      <c r="C184" s="36"/>
      <c r="D184" s="36" t="s">
        <v>103</v>
      </c>
      <c r="E184" s="36" t="s">
        <v>279</v>
      </c>
      <c r="F184" s="36" t="s">
        <v>584</v>
      </c>
      <c r="G184" s="38">
        <v>42876</v>
      </c>
      <c r="H184" s="36" t="s">
        <v>553</v>
      </c>
      <c r="I184" s="41">
        <v>929145</v>
      </c>
      <c r="J184" s="41">
        <v>7908</v>
      </c>
      <c r="K184" s="41">
        <v>910562</v>
      </c>
    </row>
    <row r="185" spans="1:11" ht="16.5">
      <c r="A185" t="s">
        <v>585</v>
      </c>
      <c r="B185" s="36" t="s">
        <v>551</v>
      </c>
      <c r="C185" s="36"/>
      <c r="D185" s="36" t="s">
        <v>105</v>
      </c>
      <c r="E185" s="36" t="s">
        <v>279</v>
      </c>
      <c r="F185" s="36" t="s">
        <v>586</v>
      </c>
      <c r="G185" s="38">
        <v>43026</v>
      </c>
      <c r="H185" s="36" t="s">
        <v>302</v>
      </c>
      <c r="I185" s="41">
        <v>676663</v>
      </c>
      <c r="J185" s="41">
        <v>7813</v>
      </c>
      <c r="K185" s="41">
        <v>663130</v>
      </c>
    </row>
    <row r="186" spans="1:11" ht="16.5">
      <c r="A186" t="s">
        <v>587</v>
      </c>
      <c r="B186" s="36" t="s">
        <v>551</v>
      </c>
      <c r="C186" s="36"/>
      <c r="D186" s="36" t="s">
        <v>106</v>
      </c>
      <c r="E186" s="36" t="s">
        <v>279</v>
      </c>
      <c r="F186" s="36" t="s">
        <v>588</v>
      </c>
      <c r="G186" s="38">
        <v>42877</v>
      </c>
      <c r="H186" s="36" t="s">
        <v>553</v>
      </c>
      <c r="I186" s="41">
        <v>676663</v>
      </c>
      <c r="J186" s="41">
        <v>7813</v>
      </c>
      <c r="K186" s="41">
        <v>663130</v>
      </c>
    </row>
    <row r="187" spans="1:11" ht="16.5">
      <c r="A187" t="s">
        <v>589</v>
      </c>
      <c r="B187" s="36" t="s">
        <v>551</v>
      </c>
      <c r="C187" s="36"/>
      <c r="D187" s="36" t="s">
        <v>107</v>
      </c>
      <c r="E187" s="36" t="s">
        <v>279</v>
      </c>
      <c r="F187" s="36" t="s">
        <v>590</v>
      </c>
      <c r="G187" s="38">
        <v>43026</v>
      </c>
      <c r="H187" s="36" t="s">
        <v>302</v>
      </c>
      <c r="I187" s="41">
        <v>803909</v>
      </c>
      <c r="J187" s="41">
        <v>8126</v>
      </c>
      <c r="K187" s="41">
        <v>787831</v>
      </c>
    </row>
    <row r="188" spans="1:11" ht="16.5">
      <c r="A188" t="s">
        <v>591</v>
      </c>
      <c r="B188" s="36" t="s">
        <v>551</v>
      </c>
      <c r="C188" s="36"/>
      <c r="D188" s="36" t="s">
        <v>108</v>
      </c>
      <c r="E188" s="36" t="s">
        <v>279</v>
      </c>
      <c r="F188" s="36" t="s">
        <v>592</v>
      </c>
      <c r="G188" s="38">
        <v>43035.768472222226</v>
      </c>
      <c r="H188" s="36" t="s">
        <v>302</v>
      </c>
      <c r="I188" s="41">
        <v>785877</v>
      </c>
      <c r="J188" s="41">
        <v>7944</v>
      </c>
      <c r="K188" s="41">
        <v>770159</v>
      </c>
    </row>
    <row r="189" spans="1:11" ht="16.5">
      <c r="A189" t="s">
        <v>593</v>
      </c>
      <c r="B189" s="36" t="s">
        <v>551</v>
      </c>
      <c r="C189" s="36"/>
      <c r="D189" s="36" t="s">
        <v>112</v>
      </c>
      <c r="E189" s="36" t="s">
        <v>279</v>
      </c>
      <c r="F189" s="36" t="s">
        <v>594</v>
      </c>
      <c r="G189" s="38">
        <v>43026</v>
      </c>
      <c r="H189" s="36" t="s">
        <v>302</v>
      </c>
      <c r="I189" s="41">
        <v>679295</v>
      </c>
      <c r="J189" s="41">
        <v>7843</v>
      </c>
      <c r="K189" s="41">
        <v>665709</v>
      </c>
    </row>
    <row r="190" spans="1:11" ht="16.5">
      <c r="A190" t="s">
        <v>595</v>
      </c>
      <c r="B190" s="36" t="s">
        <v>551</v>
      </c>
      <c r="C190" s="36"/>
      <c r="D190" s="36" t="s">
        <v>113</v>
      </c>
      <c r="E190" s="36" t="s">
        <v>279</v>
      </c>
      <c r="F190" s="36" t="s">
        <v>596</v>
      </c>
      <c r="G190" s="38">
        <v>43026</v>
      </c>
      <c r="H190" s="36" t="s">
        <v>302</v>
      </c>
      <c r="I190" s="41">
        <v>679295</v>
      </c>
      <c r="J190" s="41">
        <v>7843</v>
      </c>
      <c r="K190" s="41">
        <v>665709</v>
      </c>
    </row>
    <row r="191" spans="1:11" ht="16.5">
      <c r="A191" t="s">
        <v>597</v>
      </c>
      <c r="B191" s="36" t="s">
        <v>551</v>
      </c>
      <c r="C191" s="36"/>
      <c r="D191" s="36" t="s">
        <v>114</v>
      </c>
      <c r="E191" s="36" t="s">
        <v>279</v>
      </c>
      <c r="F191" s="36" t="s">
        <v>598</v>
      </c>
      <c r="G191" s="38">
        <v>42876</v>
      </c>
      <c r="H191" s="36" t="s">
        <v>553</v>
      </c>
      <c r="I191" s="41">
        <v>806915</v>
      </c>
      <c r="J191" s="41">
        <v>8157</v>
      </c>
      <c r="K191" s="41">
        <v>790777</v>
      </c>
    </row>
    <row r="192" spans="1:11" ht="16.5">
      <c r="A192" t="s">
        <v>599</v>
      </c>
      <c r="B192" s="36" t="s">
        <v>551</v>
      </c>
      <c r="C192" s="36"/>
      <c r="D192" s="36" t="s">
        <v>115</v>
      </c>
      <c r="E192" s="36" t="s">
        <v>279</v>
      </c>
      <c r="F192" s="36" t="s">
        <v>600</v>
      </c>
      <c r="G192" s="38">
        <v>43035.98234953704</v>
      </c>
      <c r="H192" s="36" t="s">
        <v>302</v>
      </c>
      <c r="I192" s="41">
        <v>788882</v>
      </c>
      <c r="J192" s="41">
        <v>7974</v>
      </c>
      <c r="K192" s="41">
        <v>773104</v>
      </c>
    </row>
    <row r="193" spans="1:11" ht="16.5">
      <c r="A193" t="s">
        <v>601</v>
      </c>
      <c r="B193" s="36" t="s">
        <v>551</v>
      </c>
      <c r="C193" s="36"/>
      <c r="D193" s="36" t="s">
        <v>117</v>
      </c>
      <c r="E193" s="36" t="s">
        <v>279</v>
      </c>
      <c r="F193" s="36" t="s">
        <v>602</v>
      </c>
      <c r="G193" s="38">
        <v>42876</v>
      </c>
      <c r="H193" s="36" t="s">
        <v>553</v>
      </c>
      <c r="I193" s="41">
        <v>936285</v>
      </c>
      <c r="J193" s="41">
        <v>7968</v>
      </c>
      <c r="K193" s="41">
        <v>917559</v>
      </c>
    </row>
    <row r="194" spans="1:11" ht="16.5">
      <c r="A194" t="s">
        <v>603</v>
      </c>
      <c r="B194" s="36" t="s">
        <v>551</v>
      </c>
      <c r="C194" s="36"/>
      <c r="D194" s="36" t="s">
        <v>119</v>
      </c>
      <c r="E194" s="36" t="s">
        <v>279</v>
      </c>
      <c r="F194" s="36" t="s">
        <v>604</v>
      </c>
      <c r="G194" s="38">
        <v>43026</v>
      </c>
      <c r="H194" s="36" t="s">
        <v>302</v>
      </c>
      <c r="I194" s="41">
        <v>681926</v>
      </c>
      <c r="J194" s="41">
        <v>7873</v>
      </c>
      <c r="K194" s="41">
        <v>668287</v>
      </c>
    </row>
    <row r="195" spans="1:11" ht="16.5">
      <c r="A195" t="s">
        <v>605</v>
      </c>
      <c r="B195" s="36" t="s">
        <v>551</v>
      </c>
      <c r="C195" s="36"/>
      <c r="D195" s="36" t="s">
        <v>120</v>
      </c>
      <c r="E195" s="36" t="s">
        <v>279</v>
      </c>
      <c r="F195" s="36" t="s">
        <v>606</v>
      </c>
      <c r="G195" s="38">
        <v>42877</v>
      </c>
      <c r="H195" s="36" t="s">
        <v>553</v>
      </c>
      <c r="I195" s="41">
        <v>681926</v>
      </c>
      <c r="J195" s="41">
        <v>7873</v>
      </c>
      <c r="K195" s="41">
        <v>668287</v>
      </c>
    </row>
    <row r="196" spans="1:11" ht="16.5">
      <c r="A196" t="s">
        <v>607</v>
      </c>
      <c r="B196" s="36" t="s">
        <v>551</v>
      </c>
      <c r="C196" s="36"/>
      <c r="D196" s="36" t="s">
        <v>121</v>
      </c>
      <c r="E196" s="36" t="s">
        <v>279</v>
      </c>
      <c r="F196" s="36" t="s">
        <v>608</v>
      </c>
      <c r="G196" s="38">
        <v>43026</v>
      </c>
      <c r="H196" s="36" t="s">
        <v>302</v>
      </c>
      <c r="I196" s="41">
        <v>809823</v>
      </c>
      <c r="J196" s="41">
        <v>8186</v>
      </c>
      <c r="K196" s="41">
        <v>793627</v>
      </c>
    </row>
    <row r="197" spans="1:11" ht="16.5">
      <c r="A197" t="s">
        <v>609</v>
      </c>
      <c r="B197" s="36" t="s">
        <v>551</v>
      </c>
      <c r="C197" s="36"/>
      <c r="D197" s="36" t="s">
        <v>122</v>
      </c>
      <c r="E197" s="36" t="s">
        <v>279</v>
      </c>
      <c r="F197" s="36" t="s">
        <v>610</v>
      </c>
      <c r="G197" s="38">
        <v>42876</v>
      </c>
      <c r="H197" s="36" t="s">
        <v>553</v>
      </c>
      <c r="I197" s="41">
        <v>791888</v>
      </c>
      <c r="J197" s="41">
        <v>8005</v>
      </c>
      <c r="K197" s="41">
        <v>776050</v>
      </c>
    </row>
    <row r="198" spans="1:11" ht="16.5">
      <c r="A198" t="s">
        <v>611</v>
      </c>
      <c r="B198" s="36" t="s">
        <v>551</v>
      </c>
      <c r="C198" s="36"/>
      <c r="D198" s="36" t="s">
        <v>124</v>
      </c>
      <c r="E198" s="36" t="s">
        <v>279</v>
      </c>
      <c r="F198" s="36" t="s">
        <v>612</v>
      </c>
      <c r="G198" s="38">
        <v>42878</v>
      </c>
      <c r="H198" s="36" t="s">
        <v>613</v>
      </c>
      <c r="I198" s="41">
        <v>939739</v>
      </c>
      <c r="J198" s="41">
        <v>7757.85</v>
      </c>
      <c r="K198" s="41">
        <v>893316</v>
      </c>
    </row>
    <row r="199" spans="1:11" ht="16.5">
      <c r="A199" t="s">
        <v>614</v>
      </c>
      <c r="B199" s="36" t="s">
        <v>551</v>
      </c>
      <c r="C199" s="36"/>
      <c r="D199" s="36" t="s">
        <v>126</v>
      </c>
      <c r="E199" s="36" t="s">
        <v>279</v>
      </c>
      <c r="F199" s="36" t="s">
        <v>355</v>
      </c>
      <c r="G199" s="38">
        <v>42877</v>
      </c>
      <c r="H199" s="36" t="s">
        <v>553</v>
      </c>
      <c r="I199" s="41">
        <v>684557</v>
      </c>
      <c r="J199" s="41">
        <v>7904</v>
      </c>
      <c r="K199" s="41">
        <v>670866</v>
      </c>
    </row>
    <row r="200" spans="1:11" ht="16.5">
      <c r="A200" t="s">
        <v>615</v>
      </c>
      <c r="B200" s="36" t="s">
        <v>551</v>
      </c>
      <c r="C200" s="36"/>
      <c r="D200" s="36" t="s">
        <v>127</v>
      </c>
      <c r="E200" s="36" t="s">
        <v>279</v>
      </c>
      <c r="F200" s="36" t="s">
        <v>616</v>
      </c>
      <c r="G200" s="38">
        <v>42876</v>
      </c>
      <c r="H200" s="36" t="s">
        <v>553</v>
      </c>
      <c r="I200" s="41">
        <v>684557</v>
      </c>
      <c r="J200" s="41">
        <v>7904</v>
      </c>
      <c r="K200" s="41">
        <v>670866</v>
      </c>
    </row>
    <row r="201" spans="1:11" ht="16.5">
      <c r="A201" t="s">
        <v>617</v>
      </c>
      <c r="B201" s="36" t="s">
        <v>551</v>
      </c>
      <c r="C201" s="36"/>
      <c r="D201" s="36" t="s">
        <v>128</v>
      </c>
      <c r="E201" s="36" t="s">
        <v>279</v>
      </c>
      <c r="F201" s="36" t="s">
        <v>618</v>
      </c>
      <c r="G201" s="38">
        <v>43035.73226851852</v>
      </c>
      <c r="H201" s="36" t="s">
        <v>302</v>
      </c>
      <c r="I201" s="41">
        <v>812829</v>
      </c>
      <c r="J201" s="41">
        <v>8216</v>
      </c>
      <c r="K201" s="41">
        <v>796572</v>
      </c>
    </row>
    <row r="202" spans="1:11" ht="16.5">
      <c r="A202" t="s">
        <v>619</v>
      </c>
      <c r="B202" s="36" t="s">
        <v>551</v>
      </c>
      <c r="C202" s="36"/>
      <c r="D202" s="36" t="s">
        <v>129</v>
      </c>
      <c r="E202" s="36" t="s">
        <v>279</v>
      </c>
      <c r="F202" s="36" t="s">
        <v>620</v>
      </c>
      <c r="G202" s="38">
        <v>43035.892476851855</v>
      </c>
      <c r="H202" s="36" t="s">
        <v>302</v>
      </c>
      <c r="I202" s="41">
        <v>794893</v>
      </c>
      <c r="J202" s="41">
        <v>8035</v>
      </c>
      <c r="K202" s="41">
        <v>778995</v>
      </c>
    </row>
    <row r="203" spans="1:11" ht="16.5">
      <c r="A203" t="s">
        <v>621</v>
      </c>
      <c r="B203" s="36" t="s">
        <v>551</v>
      </c>
      <c r="C203" s="36"/>
      <c r="D203" s="36" t="s">
        <v>131</v>
      </c>
      <c r="E203" s="36" t="s">
        <v>279</v>
      </c>
      <c r="F203" s="36" t="s">
        <v>622</v>
      </c>
      <c r="G203" s="38">
        <v>43033</v>
      </c>
      <c r="H203" s="36" t="s">
        <v>302</v>
      </c>
      <c r="I203" s="41">
        <v>943309</v>
      </c>
      <c r="J203" s="41">
        <v>8028</v>
      </c>
      <c r="K203" s="41">
        <v>924443</v>
      </c>
    </row>
    <row r="204" spans="1:11" ht="16.5">
      <c r="A204" t="s">
        <v>623</v>
      </c>
      <c r="B204" s="36" t="s">
        <v>551</v>
      </c>
      <c r="C204" s="36"/>
      <c r="D204" s="36" t="s">
        <v>133</v>
      </c>
      <c r="E204" s="36" t="s">
        <v>279</v>
      </c>
      <c r="F204" s="36" t="s">
        <v>624</v>
      </c>
      <c r="G204" s="38">
        <v>43026</v>
      </c>
      <c r="H204" s="36" t="s">
        <v>302</v>
      </c>
      <c r="I204" s="41">
        <v>687188</v>
      </c>
      <c r="J204" s="41">
        <v>7934</v>
      </c>
      <c r="K204" s="41">
        <v>673444</v>
      </c>
    </row>
    <row r="205" spans="1:11" ht="16.5">
      <c r="A205" t="s">
        <v>625</v>
      </c>
      <c r="B205" s="36" t="s">
        <v>551</v>
      </c>
      <c r="C205" s="36"/>
      <c r="D205" s="36" t="s">
        <v>134</v>
      </c>
      <c r="E205" s="36" t="s">
        <v>279</v>
      </c>
      <c r="F205" s="36" t="s">
        <v>626</v>
      </c>
      <c r="G205" s="38">
        <v>42876</v>
      </c>
      <c r="H205" s="36" t="s">
        <v>553</v>
      </c>
      <c r="I205" s="41">
        <v>687188</v>
      </c>
      <c r="J205" s="41">
        <v>7934</v>
      </c>
      <c r="K205" s="41">
        <v>673444</v>
      </c>
    </row>
    <row r="206" spans="1:11" ht="16.5">
      <c r="A206" t="s">
        <v>627</v>
      </c>
      <c r="B206" s="36" t="s">
        <v>551</v>
      </c>
      <c r="C206" s="36"/>
      <c r="D206" s="36" t="s">
        <v>135</v>
      </c>
      <c r="E206" s="36" t="s">
        <v>279</v>
      </c>
      <c r="F206" s="36" t="s">
        <v>628</v>
      </c>
      <c r="G206" s="38">
        <v>42876</v>
      </c>
      <c r="H206" s="36" t="s">
        <v>553</v>
      </c>
      <c r="I206" s="41">
        <v>815834</v>
      </c>
      <c r="J206" s="41">
        <v>8247</v>
      </c>
      <c r="K206" s="41">
        <v>799517</v>
      </c>
    </row>
    <row r="207" spans="1:11" ht="16.5">
      <c r="A207" t="s">
        <v>629</v>
      </c>
      <c r="B207" s="36" t="s">
        <v>551</v>
      </c>
      <c r="C207" s="36"/>
      <c r="D207" s="36" t="s">
        <v>140</v>
      </c>
      <c r="E207" s="36" t="s">
        <v>279</v>
      </c>
      <c r="F207" s="36" t="s">
        <v>630</v>
      </c>
      <c r="G207" s="38">
        <v>43026</v>
      </c>
      <c r="H207" s="36" t="s">
        <v>553</v>
      </c>
      <c r="I207" s="41">
        <v>681077</v>
      </c>
      <c r="J207" s="41">
        <v>7864</v>
      </c>
      <c r="K207" s="41">
        <v>667455</v>
      </c>
    </row>
    <row r="208" spans="1:11" ht="16.5">
      <c r="A208" t="s">
        <v>631</v>
      </c>
      <c r="B208" s="36" t="s">
        <v>551</v>
      </c>
      <c r="C208" s="36"/>
      <c r="D208" s="36" t="s">
        <v>141</v>
      </c>
      <c r="E208" s="36" t="s">
        <v>279</v>
      </c>
      <c r="F208" s="36" t="s">
        <v>632</v>
      </c>
      <c r="G208" s="38">
        <v>43026</v>
      </c>
      <c r="H208" s="36" t="s">
        <v>302</v>
      </c>
      <c r="I208" s="41">
        <v>681077</v>
      </c>
      <c r="J208" s="41">
        <v>7864</v>
      </c>
      <c r="K208" s="41">
        <v>667455</v>
      </c>
    </row>
    <row r="209" spans="1:11" ht="16.5">
      <c r="A209" t="s">
        <v>633</v>
      </c>
      <c r="B209" s="36" t="s">
        <v>551</v>
      </c>
      <c r="C209" s="36"/>
      <c r="D209" s="36" t="s">
        <v>142</v>
      </c>
      <c r="E209" s="36" t="s">
        <v>279</v>
      </c>
      <c r="F209" s="36" t="s">
        <v>634</v>
      </c>
      <c r="G209" s="38">
        <v>43035.986180555556</v>
      </c>
      <c r="H209" s="36" t="s">
        <v>302</v>
      </c>
      <c r="I209" s="41">
        <v>808854</v>
      </c>
      <c r="J209" s="41">
        <v>8176</v>
      </c>
      <c r="K209" s="41">
        <v>792677</v>
      </c>
    </row>
    <row r="210" spans="1:11" ht="16.5">
      <c r="A210" t="s">
        <v>635</v>
      </c>
      <c r="B210" s="36" t="s">
        <v>551</v>
      </c>
      <c r="C210" s="36"/>
      <c r="D210" s="36" t="s">
        <v>145</v>
      </c>
      <c r="E210" s="36" t="s">
        <v>279</v>
      </c>
      <c r="F210" s="36" t="s">
        <v>636</v>
      </c>
      <c r="G210" s="38">
        <v>43026</v>
      </c>
      <c r="H210" s="36" t="s">
        <v>302</v>
      </c>
      <c r="I210" s="41">
        <v>943309</v>
      </c>
      <c r="J210" s="41">
        <v>8028</v>
      </c>
      <c r="K210" s="41">
        <v>924443</v>
      </c>
    </row>
    <row r="211" spans="1:11" ht="16.5">
      <c r="A211" t="s">
        <v>637</v>
      </c>
      <c r="B211" s="36" t="s">
        <v>551</v>
      </c>
      <c r="C211" s="36"/>
      <c r="D211" s="36" t="s">
        <v>147</v>
      </c>
      <c r="E211" s="36" t="s">
        <v>279</v>
      </c>
      <c r="F211" s="36" t="s">
        <v>638</v>
      </c>
      <c r="G211" s="38">
        <v>43026</v>
      </c>
      <c r="H211" s="36" t="s">
        <v>439</v>
      </c>
      <c r="I211" s="41">
        <v>687188</v>
      </c>
      <c r="J211" s="41">
        <v>7853</v>
      </c>
      <c r="K211" s="41">
        <v>666572</v>
      </c>
    </row>
    <row r="212" spans="1:11" ht="16.5">
      <c r="A212" t="s">
        <v>639</v>
      </c>
      <c r="B212" s="36" t="s">
        <v>551</v>
      </c>
      <c r="C212" s="36"/>
      <c r="D212" s="36" t="s">
        <v>148</v>
      </c>
      <c r="E212" s="36" t="s">
        <v>279</v>
      </c>
      <c r="F212" s="36" t="s">
        <v>640</v>
      </c>
      <c r="G212" s="38">
        <v>42876</v>
      </c>
      <c r="H212" s="36" t="s">
        <v>553</v>
      </c>
      <c r="I212" s="41">
        <v>687188</v>
      </c>
      <c r="J212" s="41">
        <v>7934</v>
      </c>
      <c r="K212" s="41">
        <v>673444</v>
      </c>
    </row>
    <row r="213" spans="1:11" ht="16.5">
      <c r="A213" t="s">
        <v>641</v>
      </c>
      <c r="B213" s="36" t="s">
        <v>551</v>
      </c>
      <c r="C213" s="36"/>
      <c r="D213" s="36" t="s">
        <v>149</v>
      </c>
      <c r="E213" s="36" t="s">
        <v>279</v>
      </c>
      <c r="F213" s="36" t="s">
        <v>642</v>
      </c>
      <c r="G213" s="38">
        <v>43026</v>
      </c>
      <c r="H213" s="36" t="s">
        <v>643</v>
      </c>
      <c r="I213" s="41">
        <v>815834</v>
      </c>
      <c r="J213" s="41">
        <v>8164</v>
      </c>
      <c r="K213" s="41">
        <v>791522</v>
      </c>
    </row>
    <row r="214" spans="1:11" ht="16.5">
      <c r="A214" t="s">
        <v>644</v>
      </c>
      <c r="B214" s="36" t="s">
        <v>551</v>
      </c>
      <c r="C214" s="36"/>
      <c r="D214" s="36" t="s">
        <v>150</v>
      </c>
      <c r="E214" s="36" t="s">
        <v>279</v>
      </c>
      <c r="F214" s="36" t="s">
        <v>645</v>
      </c>
      <c r="G214" s="38">
        <v>43035.80347222222</v>
      </c>
      <c r="H214" s="36" t="s">
        <v>302</v>
      </c>
      <c r="I214" s="41">
        <v>797899</v>
      </c>
      <c r="J214" s="41">
        <v>8065</v>
      </c>
      <c r="K214" s="41">
        <v>781941</v>
      </c>
    </row>
    <row r="215" spans="1:11" ht="16.5">
      <c r="A215" t="s">
        <v>646</v>
      </c>
      <c r="B215" s="36" t="s">
        <v>551</v>
      </c>
      <c r="C215" s="36"/>
      <c r="D215" s="36" t="s">
        <v>154</v>
      </c>
      <c r="E215" s="36" t="s">
        <v>279</v>
      </c>
      <c r="F215" s="36" t="s">
        <v>647</v>
      </c>
      <c r="G215" s="38">
        <v>42876</v>
      </c>
      <c r="H215" s="36" t="s">
        <v>553</v>
      </c>
      <c r="I215" s="41">
        <v>684557</v>
      </c>
      <c r="J215" s="41">
        <v>7904</v>
      </c>
      <c r="K215" s="41">
        <v>670866</v>
      </c>
    </row>
    <row r="216" spans="1:11" ht="16.5">
      <c r="A216" t="s">
        <v>648</v>
      </c>
      <c r="B216" s="36" t="s">
        <v>551</v>
      </c>
      <c r="C216" s="36"/>
      <c r="D216" s="36" t="s">
        <v>155</v>
      </c>
      <c r="E216" s="36" t="s">
        <v>279</v>
      </c>
      <c r="F216" s="36" t="s">
        <v>649</v>
      </c>
      <c r="G216" s="38">
        <v>42875</v>
      </c>
      <c r="H216" s="36" t="s">
        <v>553</v>
      </c>
      <c r="I216" s="41">
        <v>684557</v>
      </c>
      <c r="J216" s="41">
        <v>7904</v>
      </c>
      <c r="K216" s="41">
        <v>670866</v>
      </c>
    </row>
    <row r="217" spans="1:11" ht="16.5">
      <c r="A217" t="s">
        <v>650</v>
      </c>
      <c r="B217" s="36" t="s">
        <v>551</v>
      </c>
      <c r="C217" s="36"/>
      <c r="D217" s="36" t="s">
        <v>156</v>
      </c>
      <c r="E217" s="36" t="s">
        <v>279</v>
      </c>
      <c r="F217" s="36" t="s">
        <v>651</v>
      </c>
      <c r="G217" s="38">
        <v>42876</v>
      </c>
      <c r="H217" s="36" t="s">
        <v>553</v>
      </c>
      <c r="I217" s="41">
        <v>812829</v>
      </c>
      <c r="J217" s="41">
        <v>8216</v>
      </c>
      <c r="K217" s="41">
        <v>796572</v>
      </c>
    </row>
    <row r="218" spans="1:11" ht="16.5">
      <c r="A218" t="s">
        <v>652</v>
      </c>
      <c r="B218" s="36" t="s">
        <v>551</v>
      </c>
      <c r="C218" s="36"/>
      <c r="D218" s="36" t="s">
        <v>157</v>
      </c>
      <c r="E218" s="36" t="s">
        <v>279</v>
      </c>
      <c r="F218" s="36" t="s">
        <v>653</v>
      </c>
      <c r="G218" s="38">
        <v>43035.755902777775</v>
      </c>
      <c r="H218" s="36" t="s">
        <v>302</v>
      </c>
      <c r="I218" s="41">
        <v>794893</v>
      </c>
      <c r="J218" s="41">
        <v>7955</v>
      </c>
      <c r="K218" s="41">
        <v>771205</v>
      </c>
    </row>
    <row r="219" spans="1:11" ht="16.5">
      <c r="A219" t="s">
        <v>654</v>
      </c>
      <c r="B219" s="36" t="s">
        <v>551</v>
      </c>
      <c r="C219" s="36"/>
      <c r="D219" s="36" t="s">
        <v>159</v>
      </c>
      <c r="E219" s="36" t="s">
        <v>279</v>
      </c>
      <c r="F219" s="36" t="s">
        <v>655</v>
      </c>
      <c r="G219" s="38">
        <v>42876</v>
      </c>
      <c r="H219" s="36" t="s">
        <v>613</v>
      </c>
      <c r="I219" s="41">
        <v>936285</v>
      </c>
      <c r="J219" s="41">
        <v>7729.33</v>
      </c>
      <c r="K219" s="41">
        <v>890032</v>
      </c>
    </row>
    <row r="220" spans="1:11" ht="16.5">
      <c r="A220" t="s">
        <v>656</v>
      </c>
      <c r="B220" s="36" t="s">
        <v>551</v>
      </c>
      <c r="C220" s="36"/>
      <c r="D220" s="36" t="s">
        <v>161</v>
      </c>
      <c r="E220" s="36" t="s">
        <v>279</v>
      </c>
      <c r="F220" s="36" t="s">
        <v>657</v>
      </c>
      <c r="G220" s="38">
        <v>43026</v>
      </c>
      <c r="H220" s="36" t="s">
        <v>302</v>
      </c>
      <c r="I220" s="41">
        <v>681926</v>
      </c>
      <c r="J220" s="41">
        <v>7873</v>
      </c>
      <c r="K220" s="41">
        <v>668287</v>
      </c>
    </row>
    <row r="221" spans="1:11" ht="16.5">
      <c r="A221" t="s">
        <v>658</v>
      </c>
      <c r="B221" s="36" t="s">
        <v>551</v>
      </c>
      <c r="C221" s="36"/>
      <c r="D221" s="36" t="s">
        <v>162</v>
      </c>
      <c r="E221" s="36" t="s">
        <v>279</v>
      </c>
      <c r="F221" s="36" t="s">
        <v>659</v>
      </c>
      <c r="G221" s="38">
        <v>42876</v>
      </c>
      <c r="H221" s="36" t="s">
        <v>613</v>
      </c>
      <c r="I221" s="41">
        <v>681926</v>
      </c>
      <c r="J221" s="41">
        <v>7793</v>
      </c>
      <c r="K221" s="41">
        <v>661468</v>
      </c>
    </row>
    <row r="222" spans="1:11" ht="16.5">
      <c r="A222" t="s">
        <v>660</v>
      </c>
      <c r="B222" s="36" t="s">
        <v>551</v>
      </c>
      <c r="C222" s="36"/>
      <c r="D222" s="36" t="s">
        <v>163</v>
      </c>
      <c r="E222" s="36" t="s">
        <v>279</v>
      </c>
      <c r="F222" s="36" t="s">
        <v>661</v>
      </c>
      <c r="G222" s="38">
        <v>42876</v>
      </c>
      <c r="H222" s="36" t="s">
        <v>553</v>
      </c>
      <c r="I222" s="41">
        <v>809823</v>
      </c>
      <c r="J222" s="41">
        <v>8186</v>
      </c>
      <c r="K222" s="41">
        <v>793627</v>
      </c>
    </row>
    <row r="223" spans="1:11" ht="16.5">
      <c r="A223" t="s">
        <v>662</v>
      </c>
      <c r="B223" s="36" t="s">
        <v>551</v>
      </c>
      <c r="C223" s="36"/>
      <c r="D223" s="36" t="s">
        <v>164</v>
      </c>
      <c r="E223" s="36" t="s">
        <v>279</v>
      </c>
      <c r="F223" s="36" t="s">
        <v>663</v>
      </c>
      <c r="G223" s="38">
        <v>43034.53326388889</v>
      </c>
      <c r="H223" s="36" t="s">
        <v>407</v>
      </c>
      <c r="I223" s="41">
        <v>791888</v>
      </c>
      <c r="J223" s="41">
        <v>8005</v>
      </c>
      <c r="K223" s="41">
        <v>776050</v>
      </c>
    </row>
    <row r="224" spans="1:11" ht="16.5">
      <c r="A224" t="s">
        <v>664</v>
      </c>
      <c r="B224" s="36" t="s">
        <v>551</v>
      </c>
      <c r="C224" s="36"/>
      <c r="D224" s="36" t="s">
        <v>168</v>
      </c>
      <c r="E224" s="36" t="s">
        <v>279</v>
      </c>
      <c r="F224" s="36" t="s">
        <v>590</v>
      </c>
      <c r="G224" s="38">
        <v>43026</v>
      </c>
      <c r="H224" s="36" t="s">
        <v>302</v>
      </c>
      <c r="I224" s="41">
        <v>679295</v>
      </c>
      <c r="J224" s="41">
        <v>7843</v>
      </c>
      <c r="K224" s="41">
        <v>665709</v>
      </c>
    </row>
    <row r="225" spans="1:11" ht="16.5">
      <c r="A225" t="s">
        <v>665</v>
      </c>
      <c r="B225" s="36" t="s">
        <v>551</v>
      </c>
      <c r="C225" s="36"/>
      <c r="D225" s="36" t="s">
        <v>169</v>
      </c>
      <c r="E225" s="36" t="s">
        <v>279</v>
      </c>
      <c r="F225" s="36" t="s">
        <v>666</v>
      </c>
      <c r="G225" s="38">
        <v>42876</v>
      </c>
      <c r="H225" s="36" t="s">
        <v>613</v>
      </c>
      <c r="I225" s="41">
        <v>679295</v>
      </c>
      <c r="J225" s="41">
        <v>7763</v>
      </c>
      <c r="K225" s="41">
        <v>658916</v>
      </c>
    </row>
    <row r="226" spans="1:11" ht="16.5">
      <c r="A226" t="s">
        <v>667</v>
      </c>
      <c r="B226" s="36" t="s">
        <v>551</v>
      </c>
      <c r="C226" s="36"/>
      <c r="D226" s="36" t="s">
        <v>170</v>
      </c>
      <c r="E226" s="36" t="s">
        <v>279</v>
      </c>
      <c r="F226" s="36" t="s">
        <v>668</v>
      </c>
      <c r="G226" s="38">
        <v>42878</v>
      </c>
      <c r="H226" s="36" t="s">
        <v>553</v>
      </c>
      <c r="I226" s="41">
        <v>806915</v>
      </c>
      <c r="J226" s="41">
        <v>8157</v>
      </c>
      <c r="K226" s="41">
        <v>790777</v>
      </c>
    </row>
    <row r="227" spans="1:11" ht="16.5">
      <c r="A227" t="s">
        <v>669</v>
      </c>
      <c r="B227" s="36" t="s">
        <v>551</v>
      </c>
      <c r="C227" s="36"/>
      <c r="D227" s="36" t="s">
        <v>171</v>
      </c>
      <c r="E227" s="36" t="s">
        <v>279</v>
      </c>
      <c r="F227" s="36" t="s">
        <v>670</v>
      </c>
      <c r="G227" s="38">
        <v>43028</v>
      </c>
      <c r="H227" s="36" t="s">
        <v>302</v>
      </c>
      <c r="I227" s="41">
        <v>788882</v>
      </c>
      <c r="J227" s="41">
        <v>7974</v>
      </c>
      <c r="K227" s="41">
        <v>773104</v>
      </c>
    </row>
    <row r="228" spans="1:11" ht="16.5">
      <c r="A228" t="s">
        <v>671</v>
      </c>
      <c r="B228" s="36" t="s">
        <v>551</v>
      </c>
      <c r="C228" s="36"/>
      <c r="D228" s="36" t="s">
        <v>173</v>
      </c>
      <c r="E228" s="36" t="s">
        <v>279</v>
      </c>
      <c r="F228" s="36" t="s">
        <v>672</v>
      </c>
      <c r="G228" s="38">
        <v>43027</v>
      </c>
      <c r="H228" s="36" t="s">
        <v>302</v>
      </c>
      <c r="I228" s="41">
        <v>929145</v>
      </c>
      <c r="J228" s="41">
        <v>7908</v>
      </c>
      <c r="K228" s="41">
        <v>910562</v>
      </c>
    </row>
    <row r="229" spans="1:11" ht="16.5">
      <c r="A229" t="s">
        <v>673</v>
      </c>
      <c r="B229" s="36" t="s">
        <v>551</v>
      </c>
      <c r="C229" s="36"/>
      <c r="D229" s="36" t="s">
        <v>175</v>
      </c>
      <c r="E229" s="36" t="s">
        <v>279</v>
      </c>
      <c r="F229" s="36" t="s">
        <v>674</v>
      </c>
      <c r="G229" s="38">
        <v>42877</v>
      </c>
      <c r="H229" s="36" t="s">
        <v>553</v>
      </c>
      <c r="I229" s="41">
        <v>676663</v>
      </c>
      <c r="J229" s="41">
        <v>7813</v>
      </c>
      <c r="K229" s="41">
        <v>663130</v>
      </c>
    </row>
    <row r="230" spans="1:11" ht="16.5">
      <c r="A230" t="s">
        <v>675</v>
      </c>
      <c r="B230" s="36" t="s">
        <v>551</v>
      </c>
      <c r="C230" s="36"/>
      <c r="D230" s="36" t="s">
        <v>176</v>
      </c>
      <c r="E230" s="36" t="s">
        <v>279</v>
      </c>
      <c r="F230" s="36" t="s">
        <v>676</v>
      </c>
      <c r="G230" s="38">
        <v>42876</v>
      </c>
      <c r="H230" s="36" t="s">
        <v>553</v>
      </c>
      <c r="I230" s="41">
        <v>676663</v>
      </c>
      <c r="J230" s="41">
        <v>7813</v>
      </c>
      <c r="K230" s="41">
        <v>663130</v>
      </c>
    </row>
    <row r="231" spans="1:11" ht="16.5">
      <c r="A231" t="s">
        <v>677</v>
      </c>
      <c r="B231" s="36" t="s">
        <v>551</v>
      </c>
      <c r="C231" s="36"/>
      <c r="D231" s="36" t="s">
        <v>177</v>
      </c>
      <c r="E231" s="36" t="s">
        <v>279</v>
      </c>
      <c r="F231" s="36" t="s">
        <v>678</v>
      </c>
      <c r="G231" s="38">
        <v>42876</v>
      </c>
      <c r="H231" s="36" t="s">
        <v>553</v>
      </c>
      <c r="I231" s="41">
        <v>803909</v>
      </c>
      <c r="J231" s="41">
        <v>8126</v>
      </c>
      <c r="K231" s="41">
        <v>787831</v>
      </c>
    </row>
    <row r="232" spans="1:11" ht="16.5">
      <c r="A232" t="s">
        <v>679</v>
      </c>
      <c r="B232" s="36" t="s">
        <v>551</v>
      </c>
      <c r="C232" s="36"/>
      <c r="D232" s="36" t="s">
        <v>178</v>
      </c>
      <c r="E232" s="36" t="s">
        <v>279</v>
      </c>
      <c r="F232" s="36" t="s">
        <v>680</v>
      </c>
      <c r="G232" s="38">
        <v>43027</v>
      </c>
      <c r="H232" s="36" t="s">
        <v>302</v>
      </c>
      <c r="I232" s="41">
        <v>785877</v>
      </c>
      <c r="J232" s="41">
        <v>7944</v>
      </c>
      <c r="K232" s="41">
        <v>770159</v>
      </c>
    </row>
    <row r="233" spans="1:11" ht="16.5">
      <c r="A233" t="s">
        <v>681</v>
      </c>
      <c r="B233" s="36" t="s">
        <v>551</v>
      </c>
      <c r="C233" s="36"/>
      <c r="D233" s="36" t="s">
        <v>180</v>
      </c>
      <c r="E233" s="36" t="s">
        <v>279</v>
      </c>
      <c r="F233" s="36" t="s">
        <v>682</v>
      </c>
      <c r="G233" s="38">
        <v>43026</v>
      </c>
      <c r="H233" s="36" t="s">
        <v>302</v>
      </c>
      <c r="I233" s="41">
        <v>925576</v>
      </c>
      <c r="J233" s="41">
        <v>7877</v>
      </c>
      <c r="K233" s="41">
        <v>907064</v>
      </c>
    </row>
    <row r="234" spans="1:11" ht="16.5">
      <c r="A234" t="s">
        <v>683</v>
      </c>
      <c r="B234" s="36" t="s">
        <v>551</v>
      </c>
      <c r="C234" s="36"/>
      <c r="D234" s="36" t="s">
        <v>182</v>
      </c>
      <c r="E234" s="36" t="s">
        <v>279</v>
      </c>
      <c r="F234" s="36" t="s">
        <v>684</v>
      </c>
      <c r="G234" s="38">
        <v>43027</v>
      </c>
      <c r="H234" s="36" t="s">
        <v>302</v>
      </c>
      <c r="I234" s="41">
        <v>674032</v>
      </c>
      <c r="J234" s="41">
        <v>7782</v>
      </c>
      <c r="K234" s="41">
        <v>660551</v>
      </c>
    </row>
    <row r="235" spans="1:11" ht="16.5">
      <c r="A235" t="s">
        <v>685</v>
      </c>
      <c r="B235" s="36" t="s">
        <v>551</v>
      </c>
      <c r="C235" s="36"/>
      <c r="D235" s="36" t="s">
        <v>183</v>
      </c>
      <c r="E235" s="36" t="s">
        <v>279</v>
      </c>
      <c r="F235" s="36" t="s">
        <v>686</v>
      </c>
      <c r="G235" s="38">
        <v>43026</v>
      </c>
      <c r="H235" s="36" t="s">
        <v>302</v>
      </c>
      <c r="I235" s="41">
        <v>674032</v>
      </c>
      <c r="J235" s="41">
        <v>7782</v>
      </c>
      <c r="K235" s="41">
        <v>660551</v>
      </c>
    </row>
    <row r="236" spans="1:11" ht="16.5">
      <c r="A236" t="s">
        <v>687</v>
      </c>
      <c r="B236" s="36" t="s">
        <v>551</v>
      </c>
      <c r="C236" s="36"/>
      <c r="D236" s="36" t="s">
        <v>184</v>
      </c>
      <c r="E236" s="36" t="s">
        <v>279</v>
      </c>
      <c r="F236" s="36" t="s">
        <v>688</v>
      </c>
      <c r="G236" s="38">
        <v>42876</v>
      </c>
      <c r="H236" s="36" t="s">
        <v>553</v>
      </c>
      <c r="I236" s="41">
        <v>800904</v>
      </c>
      <c r="J236" s="41">
        <v>8096</v>
      </c>
      <c r="K236" s="41">
        <v>784886</v>
      </c>
    </row>
    <row r="237" spans="1:11" ht="16.5">
      <c r="A237" t="s">
        <v>689</v>
      </c>
      <c r="B237" s="36" t="s">
        <v>551</v>
      </c>
      <c r="C237" s="36"/>
      <c r="D237" s="36" t="s">
        <v>185</v>
      </c>
      <c r="E237" s="36" t="s">
        <v>279</v>
      </c>
      <c r="F237" s="36" t="s">
        <v>690</v>
      </c>
      <c r="G237" s="38">
        <v>43034.67135416667</v>
      </c>
      <c r="H237" s="36" t="s">
        <v>407</v>
      </c>
      <c r="I237" s="41">
        <v>782871</v>
      </c>
      <c r="J237" s="41">
        <v>7913</v>
      </c>
      <c r="K237" s="41">
        <v>767214</v>
      </c>
    </row>
    <row r="238" spans="1:11" ht="16.5">
      <c r="A238" t="s">
        <v>691</v>
      </c>
      <c r="B238" s="36" t="s">
        <v>551</v>
      </c>
      <c r="C238" s="36"/>
      <c r="D238" s="36" t="s">
        <v>187</v>
      </c>
      <c r="E238" s="36" t="s">
        <v>279</v>
      </c>
      <c r="F238" s="36" t="s">
        <v>692</v>
      </c>
      <c r="G238" s="38">
        <v>42877</v>
      </c>
      <c r="H238" s="36" t="s">
        <v>553</v>
      </c>
      <c r="I238" s="41">
        <v>922006</v>
      </c>
      <c r="J238" s="41">
        <v>7847</v>
      </c>
      <c r="K238" s="41">
        <v>903566</v>
      </c>
    </row>
    <row r="239" spans="1:11" ht="16.5">
      <c r="A239" t="s">
        <v>693</v>
      </c>
      <c r="B239" s="36" t="s">
        <v>551</v>
      </c>
      <c r="C239" s="36"/>
      <c r="D239" s="36" t="s">
        <v>189</v>
      </c>
      <c r="E239" s="36" t="s">
        <v>279</v>
      </c>
      <c r="F239" s="36" t="s">
        <v>694</v>
      </c>
      <c r="G239" s="38">
        <v>43026</v>
      </c>
      <c r="H239" s="36" t="s">
        <v>302</v>
      </c>
      <c r="I239" s="41">
        <v>671401</v>
      </c>
      <c r="J239" s="41">
        <v>7752</v>
      </c>
      <c r="K239" s="41">
        <v>657973</v>
      </c>
    </row>
    <row r="240" spans="1:11" ht="16.5">
      <c r="A240" t="s">
        <v>695</v>
      </c>
      <c r="B240" s="36" t="s">
        <v>551</v>
      </c>
      <c r="C240" s="36"/>
      <c r="D240" s="36" t="s">
        <v>190</v>
      </c>
      <c r="E240" s="36" t="s">
        <v>279</v>
      </c>
      <c r="F240" s="36" t="s">
        <v>696</v>
      </c>
      <c r="G240" s="38">
        <v>42876</v>
      </c>
      <c r="H240" s="36" t="s">
        <v>553</v>
      </c>
      <c r="I240" s="41">
        <v>671401</v>
      </c>
      <c r="J240" s="41">
        <v>7752</v>
      </c>
      <c r="K240" s="41">
        <v>657973</v>
      </c>
    </row>
    <row r="241" spans="1:11" ht="16.5">
      <c r="A241" t="s">
        <v>697</v>
      </c>
      <c r="B241" s="36" t="s">
        <v>551</v>
      </c>
      <c r="C241" s="36"/>
      <c r="D241" s="36" t="s">
        <v>191</v>
      </c>
      <c r="E241" s="36" t="s">
        <v>279</v>
      </c>
      <c r="F241" s="36" t="s">
        <v>698</v>
      </c>
      <c r="G241" s="38">
        <v>42876</v>
      </c>
      <c r="H241" s="36" t="s">
        <v>553</v>
      </c>
      <c r="I241" s="41">
        <v>797899</v>
      </c>
      <c r="J241" s="41">
        <v>8065</v>
      </c>
      <c r="K241" s="41">
        <v>781941</v>
      </c>
    </row>
    <row r="242" spans="1:11" ht="16.5">
      <c r="A242" t="s">
        <v>699</v>
      </c>
      <c r="B242" s="36" t="s">
        <v>551</v>
      </c>
      <c r="C242" s="36"/>
      <c r="D242" s="36" t="s">
        <v>192</v>
      </c>
      <c r="E242" s="36" t="s">
        <v>279</v>
      </c>
      <c r="F242" s="36" t="s">
        <v>672</v>
      </c>
      <c r="G242" s="38">
        <v>43027</v>
      </c>
      <c r="H242" s="36" t="s">
        <v>302</v>
      </c>
      <c r="I242" s="41">
        <v>779866</v>
      </c>
      <c r="J242" s="41">
        <v>7883</v>
      </c>
      <c r="K242" s="41">
        <v>764269</v>
      </c>
    </row>
    <row r="243" spans="1:11" ht="16.5">
      <c r="A243" t="s">
        <v>700</v>
      </c>
      <c r="B243" s="36" t="s">
        <v>551</v>
      </c>
      <c r="C243" s="36"/>
      <c r="D243" s="36" t="s">
        <v>194</v>
      </c>
      <c r="E243" s="36" t="s">
        <v>279</v>
      </c>
      <c r="F243" s="36" t="s">
        <v>701</v>
      </c>
      <c r="G243" s="38">
        <v>42876</v>
      </c>
      <c r="H243" s="36" t="s">
        <v>613</v>
      </c>
      <c r="I243" s="41">
        <v>918436</v>
      </c>
      <c r="J243" s="41">
        <v>7581.98</v>
      </c>
      <c r="K243" s="41">
        <v>873065</v>
      </c>
    </row>
    <row r="244" spans="1:11" ht="16.5">
      <c r="A244" t="s">
        <v>702</v>
      </c>
      <c r="B244" s="36" t="s">
        <v>551</v>
      </c>
      <c r="C244" s="36"/>
      <c r="D244" s="36" t="s">
        <v>196</v>
      </c>
      <c r="E244" s="36" t="s">
        <v>279</v>
      </c>
      <c r="F244" s="36" t="s">
        <v>703</v>
      </c>
      <c r="G244" s="38">
        <v>43026</v>
      </c>
      <c r="H244" s="36" t="s">
        <v>643</v>
      </c>
      <c r="I244" s="41">
        <v>668770</v>
      </c>
      <c r="J244" s="41">
        <v>7567</v>
      </c>
      <c r="K244" s="41">
        <v>642287</v>
      </c>
    </row>
    <row r="245" spans="1:11" ht="16.5">
      <c r="A245" t="s">
        <v>704</v>
      </c>
      <c r="B245" s="36" t="s">
        <v>551</v>
      </c>
      <c r="C245" s="36"/>
      <c r="D245" s="36" t="s">
        <v>197</v>
      </c>
      <c r="E245" s="36" t="s">
        <v>279</v>
      </c>
      <c r="F245" s="36" t="s">
        <v>705</v>
      </c>
      <c r="G245" s="38">
        <v>42876</v>
      </c>
      <c r="H245" s="36" t="s">
        <v>553</v>
      </c>
      <c r="I245" s="41">
        <v>668770</v>
      </c>
      <c r="J245" s="41">
        <v>7721</v>
      </c>
      <c r="K245" s="41">
        <v>655395</v>
      </c>
    </row>
    <row r="246" spans="1:11" ht="16.5">
      <c r="A246" t="s">
        <v>706</v>
      </c>
      <c r="B246" s="36" t="s">
        <v>551</v>
      </c>
      <c r="C246" s="36"/>
      <c r="D246" s="36" t="s">
        <v>198</v>
      </c>
      <c r="E246" s="36" t="s">
        <v>279</v>
      </c>
      <c r="F246" s="36" t="s">
        <v>707</v>
      </c>
      <c r="G246" s="38">
        <v>43026</v>
      </c>
      <c r="H246" s="36" t="s">
        <v>302</v>
      </c>
      <c r="I246" s="41">
        <v>794893</v>
      </c>
      <c r="J246" s="41">
        <v>8035</v>
      </c>
      <c r="K246" s="41">
        <v>778995</v>
      </c>
    </row>
    <row r="247" spans="1:11" ht="16.5">
      <c r="A247" t="s">
        <v>708</v>
      </c>
      <c r="B247" s="36" t="s">
        <v>551</v>
      </c>
      <c r="C247" s="36"/>
      <c r="D247" s="36" t="s">
        <v>199</v>
      </c>
      <c r="E247" s="36" t="s">
        <v>279</v>
      </c>
      <c r="F247" s="36" t="s">
        <v>709</v>
      </c>
      <c r="G247" s="38">
        <v>42876</v>
      </c>
      <c r="H247" s="36" t="s">
        <v>553</v>
      </c>
      <c r="I247" s="41">
        <v>776860</v>
      </c>
      <c r="J247" s="41">
        <v>7853</v>
      </c>
      <c r="K247" s="41">
        <v>761323</v>
      </c>
    </row>
    <row r="248" spans="1:11" ht="16.5">
      <c r="A248" t="s">
        <v>710</v>
      </c>
      <c r="B248" s="36" t="s">
        <v>551</v>
      </c>
      <c r="C248" s="36"/>
      <c r="D248" s="36" t="s">
        <v>201</v>
      </c>
      <c r="E248" s="36" t="s">
        <v>279</v>
      </c>
      <c r="F248" s="36" t="s">
        <v>711</v>
      </c>
      <c r="G248" s="38">
        <v>42878</v>
      </c>
      <c r="H248" s="36" t="s">
        <v>553</v>
      </c>
      <c r="I248" s="41">
        <v>914867</v>
      </c>
      <c r="J248" s="41">
        <v>7786</v>
      </c>
      <c r="K248" s="41">
        <v>896570</v>
      </c>
    </row>
    <row r="249" spans="1:11" ht="16.5">
      <c r="A249" t="s">
        <v>712</v>
      </c>
      <c r="B249" s="36" t="s">
        <v>551</v>
      </c>
      <c r="C249" s="36"/>
      <c r="D249" s="36" t="s">
        <v>203</v>
      </c>
      <c r="E249" s="36" t="s">
        <v>279</v>
      </c>
      <c r="F249" s="36" t="s">
        <v>713</v>
      </c>
      <c r="G249" s="38">
        <v>42876</v>
      </c>
      <c r="H249" s="36" t="s">
        <v>553</v>
      </c>
      <c r="I249" s="41">
        <v>666138</v>
      </c>
      <c r="J249" s="41">
        <v>7691</v>
      </c>
      <c r="K249" s="41">
        <v>652815</v>
      </c>
    </row>
    <row r="250" spans="1:11" ht="16.5">
      <c r="A250" t="s">
        <v>714</v>
      </c>
      <c r="B250" s="36" t="s">
        <v>551</v>
      </c>
      <c r="C250" s="36"/>
      <c r="D250" s="36" t="s">
        <v>204</v>
      </c>
      <c r="E250" s="36" t="s">
        <v>279</v>
      </c>
      <c r="F250" s="36" t="s">
        <v>715</v>
      </c>
      <c r="G250" s="38">
        <v>42876</v>
      </c>
      <c r="H250" s="36" t="s">
        <v>553</v>
      </c>
      <c r="I250" s="41">
        <v>666138</v>
      </c>
      <c r="J250" s="41">
        <v>7691</v>
      </c>
      <c r="K250" s="41">
        <v>652815</v>
      </c>
    </row>
    <row r="251" spans="1:11" ht="16.5">
      <c r="A251" t="s">
        <v>716</v>
      </c>
      <c r="B251" s="36" t="s">
        <v>551</v>
      </c>
      <c r="C251" s="36"/>
      <c r="D251" s="36" t="s">
        <v>205</v>
      </c>
      <c r="E251" s="36" t="s">
        <v>279</v>
      </c>
      <c r="F251" s="36" t="s">
        <v>717</v>
      </c>
      <c r="G251" s="38">
        <v>43026</v>
      </c>
      <c r="H251" s="36" t="s">
        <v>302</v>
      </c>
      <c r="I251" s="41">
        <v>791888</v>
      </c>
      <c r="J251" s="41">
        <v>8005</v>
      </c>
      <c r="K251" s="41">
        <v>776050</v>
      </c>
    </row>
    <row r="252" spans="1:11" ht="16.5">
      <c r="A252" t="s">
        <v>718</v>
      </c>
      <c r="B252" s="36" t="s">
        <v>551</v>
      </c>
      <c r="C252" s="36"/>
      <c r="D252" s="36" t="s">
        <v>206</v>
      </c>
      <c r="E252" s="36" t="s">
        <v>279</v>
      </c>
      <c r="F252" s="36" t="s">
        <v>719</v>
      </c>
      <c r="G252" s="38">
        <v>42876</v>
      </c>
      <c r="H252" s="36" t="s">
        <v>553</v>
      </c>
      <c r="I252" s="41">
        <v>773855</v>
      </c>
      <c r="J252" s="41">
        <v>7822</v>
      </c>
      <c r="K252" s="41">
        <v>758378</v>
      </c>
    </row>
    <row r="253" spans="1:11" ht="16.5">
      <c r="A253" t="s">
        <v>720</v>
      </c>
      <c r="B253" s="36" t="s">
        <v>551</v>
      </c>
      <c r="C253" s="36"/>
      <c r="D253" s="36" t="s">
        <v>208</v>
      </c>
      <c r="E253" s="36" t="s">
        <v>279</v>
      </c>
      <c r="F253" s="36" t="s">
        <v>721</v>
      </c>
      <c r="G253" s="38">
        <v>43026</v>
      </c>
      <c r="H253" s="36" t="s">
        <v>302</v>
      </c>
      <c r="I253" s="41">
        <v>911297</v>
      </c>
      <c r="J253" s="41">
        <v>7756</v>
      </c>
      <c r="K253" s="41">
        <v>893071</v>
      </c>
    </row>
    <row r="254" spans="1:11" ht="16.5">
      <c r="A254" t="s">
        <v>722</v>
      </c>
      <c r="B254" s="36" t="s">
        <v>551</v>
      </c>
      <c r="C254" s="36"/>
      <c r="D254" s="36" t="s">
        <v>210</v>
      </c>
      <c r="E254" s="36" t="s">
        <v>279</v>
      </c>
      <c r="F254" s="36" t="s">
        <v>723</v>
      </c>
      <c r="G254" s="38">
        <v>43026</v>
      </c>
      <c r="H254" s="36" t="s">
        <v>643</v>
      </c>
      <c r="I254" s="41">
        <v>663507</v>
      </c>
      <c r="J254" s="41">
        <v>7584</v>
      </c>
      <c r="K254" s="41">
        <v>643734</v>
      </c>
    </row>
    <row r="255" spans="1:11" ht="16.5">
      <c r="A255" t="s">
        <v>724</v>
      </c>
      <c r="B255" s="36" t="s">
        <v>551</v>
      </c>
      <c r="C255" s="36"/>
      <c r="D255" s="36" t="s">
        <v>211</v>
      </c>
      <c r="E255" s="36" t="s">
        <v>279</v>
      </c>
      <c r="F255" s="36" t="s">
        <v>725</v>
      </c>
      <c r="G255" s="38">
        <v>42876</v>
      </c>
      <c r="H255" s="36" t="s">
        <v>613</v>
      </c>
      <c r="I255" s="41">
        <v>663507</v>
      </c>
      <c r="J255" s="41">
        <v>7430.8435</v>
      </c>
      <c r="K255" s="41">
        <v>630730</v>
      </c>
    </row>
    <row r="256" spans="1:11" ht="16.5">
      <c r="A256" t="s">
        <v>726</v>
      </c>
      <c r="B256" s="36" t="s">
        <v>551</v>
      </c>
      <c r="C256" s="36"/>
      <c r="D256" s="36" t="s">
        <v>212</v>
      </c>
      <c r="E256" s="36" t="s">
        <v>279</v>
      </c>
      <c r="F256" s="36" t="s">
        <v>727</v>
      </c>
      <c r="G256" s="38">
        <v>42876</v>
      </c>
      <c r="H256" s="36" t="s">
        <v>553</v>
      </c>
      <c r="I256" s="41">
        <v>788882</v>
      </c>
      <c r="J256" s="41">
        <v>7974</v>
      </c>
      <c r="K256" s="41">
        <v>773104</v>
      </c>
    </row>
    <row r="257" spans="1:11" ht="16.5">
      <c r="A257" t="s">
        <v>728</v>
      </c>
      <c r="B257" s="36" t="s">
        <v>551</v>
      </c>
      <c r="C257" s="36"/>
      <c r="D257" s="36" t="s">
        <v>213</v>
      </c>
      <c r="E257" s="36" t="s">
        <v>279</v>
      </c>
      <c r="F257" s="36" t="s">
        <v>729</v>
      </c>
      <c r="G257" s="38">
        <v>42876</v>
      </c>
      <c r="H257" s="36" t="s">
        <v>553</v>
      </c>
      <c r="I257" s="41">
        <v>770849</v>
      </c>
      <c r="J257" s="41">
        <v>7792</v>
      </c>
      <c r="K257" s="41">
        <v>755432</v>
      </c>
    </row>
    <row r="258" spans="1:11" ht="16.5">
      <c r="A258" t="s">
        <v>730</v>
      </c>
      <c r="B258" s="36" t="s">
        <v>551</v>
      </c>
      <c r="C258" s="36"/>
      <c r="D258" s="36" t="s">
        <v>215</v>
      </c>
      <c r="E258" s="36" t="s">
        <v>279</v>
      </c>
      <c r="F258" s="36" t="s">
        <v>731</v>
      </c>
      <c r="G258" s="38">
        <v>42878</v>
      </c>
      <c r="H258" s="36" t="s">
        <v>553</v>
      </c>
      <c r="I258" s="41">
        <v>907727</v>
      </c>
      <c r="J258" s="41">
        <v>7725</v>
      </c>
      <c r="K258" s="41">
        <v>889572</v>
      </c>
    </row>
    <row r="259" spans="1:11" ht="16.5">
      <c r="A259" t="s">
        <v>732</v>
      </c>
      <c r="B259" s="36" t="s">
        <v>551</v>
      </c>
      <c r="C259" s="36"/>
      <c r="D259" s="36" t="s">
        <v>217</v>
      </c>
      <c r="E259" s="36" t="s">
        <v>279</v>
      </c>
      <c r="F259" s="36" t="s">
        <v>733</v>
      </c>
      <c r="G259" s="38">
        <v>42876</v>
      </c>
      <c r="H259" s="36" t="s">
        <v>553</v>
      </c>
      <c r="I259" s="41">
        <v>660961</v>
      </c>
      <c r="J259" s="41">
        <v>7631</v>
      </c>
      <c r="K259" s="41">
        <v>647742</v>
      </c>
    </row>
    <row r="260" spans="1:11" ht="16.5">
      <c r="A260" t="s">
        <v>734</v>
      </c>
      <c r="B260" s="36" t="s">
        <v>551</v>
      </c>
      <c r="C260" s="36"/>
      <c r="D260" s="36" t="s">
        <v>218</v>
      </c>
      <c r="E260" s="36" t="s">
        <v>279</v>
      </c>
      <c r="F260" s="36" t="s">
        <v>735</v>
      </c>
      <c r="G260" s="38">
        <v>42876</v>
      </c>
      <c r="H260" s="36" t="s">
        <v>553</v>
      </c>
      <c r="I260" s="41">
        <v>660961</v>
      </c>
      <c r="J260" s="41">
        <v>7631</v>
      </c>
      <c r="K260" s="41">
        <v>647742</v>
      </c>
    </row>
    <row r="261" spans="1:11" ht="16.5">
      <c r="A261" t="s">
        <v>736</v>
      </c>
      <c r="B261" s="36" t="s">
        <v>551</v>
      </c>
      <c r="C261" s="36"/>
      <c r="D261" s="36" t="s">
        <v>219</v>
      </c>
      <c r="E261" s="36" t="s">
        <v>279</v>
      </c>
      <c r="F261" s="36" t="s">
        <v>737</v>
      </c>
      <c r="G261" s="38">
        <v>42879</v>
      </c>
      <c r="H261" s="36" t="s">
        <v>553</v>
      </c>
      <c r="I261" s="41">
        <v>785877</v>
      </c>
      <c r="J261" s="41">
        <v>7944</v>
      </c>
      <c r="K261" s="41">
        <v>770159</v>
      </c>
    </row>
    <row r="262" spans="1:11" ht="16.5">
      <c r="A262" t="s">
        <v>738</v>
      </c>
      <c r="B262" s="36" t="s">
        <v>551</v>
      </c>
      <c r="C262" s="36"/>
      <c r="D262" s="36" t="s">
        <v>220</v>
      </c>
      <c r="E262" s="36" t="s">
        <v>279</v>
      </c>
      <c r="F262" s="36" t="s">
        <v>739</v>
      </c>
      <c r="G262" s="38">
        <v>42876</v>
      </c>
      <c r="H262" s="36" t="s">
        <v>553</v>
      </c>
      <c r="I262" s="41">
        <v>767844</v>
      </c>
      <c r="J262" s="41">
        <v>7762</v>
      </c>
      <c r="K262" s="41">
        <v>752487</v>
      </c>
    </row>
    <row r="263" spans="1:11" ht="16.5">
      <c r="A263" t="s">
        <v>740</v>
      </c>
      <c r="B263" s="36" t="s">
        <v>551</v>
      </c>
      <c r="C263" s="36"/>
      <c r="D263" s="36" t="s">
        <v>222</v>
      </c>
      <c r="E263" s="36" t="s">
        <v>279</v>
      </c>
      <c r="F263" s="36" t="s">
        <v>741</v>
      </c>
      <c r="G263" s="38">
        <v>43031</v>
      </c>
      <c r="H263" s="36" t="s">
        <v>302</v>
      </c>
      <c r="I263" s="41">
        <v>904158</v>
      </c>
      <c r="J263" s="41">
        <v>7695</v>
      </c>
      <c r="K263" s="41">
        <v>886075</v>
      </c>
    </row>
    <row r="264" spans="1:11" ht="16.5">
      <c r="A264" t="s">
        <v>742</v>
      </c>
      <c r="B264" s="36" t="s">
        <v>551</v>
      </c>
      <c r="C264" s="36"/>
      <c r="D264" s="36" t="s">
        <v>224</v>
      </c>
      <c r="E264" s="36" t="s">
        <v>279</v>
      </c>
      <c r="F264" s="36" t="s">
        <v>743</v>
      </c>
      <c r="G264" s="38">
        <v>43026</v>
      </c>
      <c r="H264" s="36" t="s">
        <v>302</v>
      </c>
      <c r="I264" s="41">
        <v>658329</v>
      </c>
      <c r="J264" s="41">
        <v>7601</v>
      </c>
      <c r="K264" s="41">
        <v>645162</v>
      </c>
    </row>
    <row r="265" spans="1:11" ht="16.5">
      <c r="A265" t="s">
        <v>744</v>
      </c>
      <c r="B265" s="36" t="s">
        <v>551</v>
      </c>
      <c r="C265" s="36"/>
      <c r="D265" s="36" t="s">
        <v>225</v>
      </c>
      <c r="E265" s="36" t="s">
        <v>279</v>
      </c>
      <c r="F265" s="36" t="s">
        <v>745</v>
      </c>
      <c r="G265" s="38">
        <v>42876</v>
      </c>
      <c r="H265" s="36" t="s">
        <v>553</v>
      </c>
      <c r="I265" s="41">
        <v>658329</v>
      </c>
      <c r="J265" s="41">
        <v>7601</v>
      </c>
      <c r="K265" s="41">
        <v>645162</v>
      </c>
    </row>
    <row r="266" spans="1:11" ht="16.5">
      <c r="A266" t="s">
        <v>746</v>
      </c>
      <c r="B266" s="36" t="s">
        <v>551</v>
      </c>
      <c r="C266" s="36"/>
      <c r="D266" s="36" t="s">
        <v>226</v>
      </c>
      <c r="E266" s="36" t="s">
        <v>279</v>
      </c>
      <c r="F266" s="36" t="s">
        <v>747</v>
      </c>
      <c r="G266" s="38">
        <v>43026</v>
      </c>
      <c r="H266" s="36" t="s">
        <v>643</v>
      </c>
      <c r="I266" s="41">
        <v>782871</v>
      </c>
      <c r="J266" s="41">
        <v>7913</v>
      </c>
      <c r="K266" s="41">
        <v>767214</v>
      </c>
    </row>
    <row r="267" spans="1:11" ht="16.5">
      <c r="A267" t="s">
        <v>748</v>
      </c>
      <c r="B267" s="36" t="s">
        <v>551</v>
      </c>
      <c r="C267" s="36"/>
      <c r="D267" s="36" t="s">
        <v>227</v>
      </c>
      <c r="E267" s="36" t="s">
        <v>279</v>
      </c>
      <c r="F267" s="36" t="s">
        <v>749</v>
      </c>
      <c r="G267" s="38">
        <v>42876</v>
      </c>
      <c r="H267" s="36" t="s">
        <v>553</v>
      </c>
      <c r="I267" s="41">
        <v>764839</v>
      </c>
      <c r="J267" s="41">
        <v>7731</v>
      </c>
      <c r="K267" s="41">
        <v>749542</v>
      </c>
    </row>
    <row r="268" spans="1:11" ht="16.5">
      <c r="A268" t="s">
        <v>750</v>
      </c>
      <c r="B268" s="36" t="s">
        <v>551</v>
      </c>
      <c r="C268" s="36"/>
      <c r="D268" s="36" t="s">
        <v>229</v>
      </c>
      <c r="E268" s="36" t="s">
        <v>279</v>
      </c>
      <c r="F268" s="36" t="s">
        <v>684</v>
      </c>
      <c r="G268" s="38">
        <v>43027</v>
      </c>
      <c r="H268" s="36" t="s">
        <v>302</v>
      </c>
      <c r="I268" s="41">
        <v>900588</v>
      </c>
      <c r="J268" s="41">
        <v>7665</v>
      </c>
      <c r="K268" s="41">
        <v>882576</v>
      </c>
    </row>
    <row r="269" spans="1:11" ht="16.5">
      <c r="A269" t="s">
        <v>751</v>
      </c>
      <c r="B269" s="36" t="s">
        <v>551</v>
      </c>
      <c r="C269" s="36"/>
      <c r="D269" s="36" t="s">
        <v>231</v>
      </c>
      <c r="E269" s="36" t="s">
        <v>279</v>
      </c>
      <c r="F269" s="36" t="s">
        <v>752</v>
      </c>
      <c r="G269" s="38">
        <v>43026</v>
      </c>
      <c r="H269" s="36" t="s">
        <v>302</v>
      </c>
      <c r="I269" s="41">
        <v>655698</v>
      </c>
      <c r="J269" s="41">
        <v>7570</v>
      </c>
      <c r="K269" s="41">
        <v>642584</v>
      </c>
    </row>
    <row r="270" spans="1:11" ht="16.5">
      <c r="A270" t="s">
        <v>753</v>
      </c>
      <c r="B270" s="36" t="s">
        <v>551</v>
      </c>
      <c r="C270" s="36"/>
      <c r="D270" s="36" t="s">
        <v>232</v>
      </c>
      <c r="E270" s="36" t="s">
        <v>279</v>
      </c>
      <c r="F270" s="36" t="s">
        <v>754</v>
      </c>
      <c r="G270" s="38">
        <v>42877</v>
      </c>
      <c r="H270" s="36" t="s">
        <v>553</v>
      </c>
      <c r="I270" s="41">
        <v>655698</v>
      </c>
      <c r="J270" s="41">
        <v>7570</v>
      </c>
      <c r="K270" s="41">
        <v>642584</v>
      </c>
    </row>
    <row r="271" spans="1:11" ht="16.5">
      <c r="A271" t="s">
        <v>755</v>
      </c>
      <c r="B271" s="36" t="s">
        <v>551</v>
      </c>
      <c r="C271" s="36"/>
      <c r="D271" s="36" t="s">
        <v>233</v>
      </c>
      <c r="E271" s="36" t="s">
        <v>279</v>
      </c>
      <c r="F271" s="36" t="s">
        <v>756</v>
      </c>
      <c r="G271" s="38">
        <v>42876</v>
      </c>
      <c r="H271" s="36" t="s">
        <v>553</v>
      </c>
      <c r="I271" s="41">
        <v>779866</v>
      </c>
      <c r="J271" s="41">
        <v>7883</v>
      </c>
      <c r="K271" s="41">
        <v>764269</v>
      </c>
    </row>
    <row r="272" spans="1:11" ht="16.5">
      <c r="A272" t="s">
        <v>757</v>
      </c>
      <c r="B272" s="36" t="s">
        <v>551</v>
      </c>
      <c r="C272" s="36"/>
      <c r="D272" s="36" t="s">
        <v>234</v>
      </c>
      <c r="E272" s="36" t="s">
        <v>279</v>
      </c>
      <c r="F272" s="36" t="s">
        <v>758</v>
      </c>
      <c r="G272" s="38">
        <v>43026</v>
      </c>
      <c r="H272" s="36" t="s">
        <v>302</v>
      </c>
      <c r="I272" s="41">
        <v>761833</v>
      </c>
      <c r="J272" s="41">
        <v>7701</v>
      </c>
      <c r="K272" s="41">
        <v>746596</v>
      </c>
    </row>
    <row r="273" spans="1:11" ht="16.5">
      <c r="A273" t="s">
        <v>759</v>
      </c>
      <c r="B273" s="36" t="s">
        <v>551</v>
      </c>
      <c r="C273" s="36"/>
      <c r="D273" s="36" t="s">
        <v>236</v>
      </c>
      <c r="E273" s="36" t="s">
        <v>279</v>
      </c>
      <c r="F273" s="36" t="s">
        <v>630</v>
      </c>
      <c r="G273" s="38">
        <v>43026</v>
      </c>
      <c r="H273" s="36" t="s">
        <v>302</v>
      </c>
      <c r="I273" s="41">
        <v>897019</v>
      </c>
      <c r="J273" s="41">
        <v>7634</v>
      </c>
      <c r="K273" s="41">
        <v>879079</v>
      </c>
    </row>
    <row r="274" spans="1:11" ht="16.5">
      <c r="A274" t="s">
        <v>760</v>
      </c>
      <c r="B274" s="36" t="s">
        <v>551</v>
      </c>
      <c r="C274" s="36"/>
      <c r="D274" s="36" t="s">
        <v>238</v>
      </c>
      <c r="E274" s="36" t="s">
        <v>279</v>
      </c>
      <c r="F274" s="36" t="s">
        <v>761</v>
      </c>
      <c r="G274" s="38">
        <v>43026</v>
      </c>
      <c r="H274" s="36" t="s">
        <v>643</v>
      </c>
      <c r="I274" s="41">
        <v>653067</v>
      </c>
      <c r="J274" s="41">
        <v>7389</v>
      </c>
      <c r="K274" s="41">
        <v>627206</v>
      </c>
    </row>
    <row r="275" spans="1:11" ht="16.5">
      <c r="A275" t="s">
        <v>762</v>
      </c>
      <c r="B275" s="36" t="s">
        <v>551</v>
      </c>
      <c r="C275" s="36"/>
      <c r="D275" s="36" t="s">
        <v>239</v>
      </c>
      <c r="E275" s="36" t="s">
        <v>279</v>
      </c>
      <c r="F275" s="36" t="s">
        <v>666</v>
      </c>
      <c r="G275" s="38">
        <v>42876</v>
      </c>
      <c r="H275" s="36" t="s">
        <v>613</v>
      </c>
      <c r="I275" s="41">
        <v>653067</v>
      </c>
      <c r="J275" s="41">
        <v>7463</v>
      </c>
      <c r="K275" s="41">
        <v>633475</v>
      </c>
    </row>
    <row r="276" spans="1:11" ht="16.5">
      <c r="A276" t="s">
        <v>763</v>
      </c>
      <c r="B276" s="36" t="s">
        <v>551</v>
      </c>
      <c r="C276" s="36"/>
      <c r="D276" s="36" t="s">
        <v>240</v>
      </c>
      <c r="E276" s="36" t="s">
        <v>279</v>
      </c>
      <c r="F276" s="36" t="s">
        <v>764</v>
      </c>
      <c r="G276" s="38">
        <v>43026</v>
      </c>
      <c r="H276" s="36" t="s">
        <v>302</v>
      </c>
      <c r="I276" s="41">
        <v>776860</v>
      </c>
      <c r="J276" s="41">
        <v>7853</v>
      </c>
      <c r="K276" s="41">
        <v>761323</v>
      </c>
    </row>
    <row r="277" spans="1:11" ht="16.5">
      <c r="A277" t="s">
        <v>765</v>
      </c>
      <c r="B277" s="36" t="s">
        <v>551</v>
      </c>
      <c r="C277" s="36"/>
      <c r="D277" s="36" t="s">
        <v>241</v>
      </c>
      <c r="E277" s="36" t="s">
        <v>279</v>
      </c>
      <c r="F277" s="36" t="s">
        <v>766</v>
      </c>
      <c r="G277" s="38">
        <v>43026</v>
      </c>
      <c r="H277" s="36" t="s">
        <v>643</v>
      </c>
      <c r="I277" s="41">
        <v>758828</v>
      </c>
      <c r="J277" s="41">
        <v>7517</v>
      </c>
      <c r="K277" s="41">
        <v>728778</v>
      </c>
    </row>
    <row r="278" spans="1:11" ht="16.5">
      <c r="A278" t="s">
        <v>767</v>
      </c>
      <c r="B278" s="36" t="s">
        <v>551</v>
      </c>
      <c r="C278" s="36"/>
      <c r="D278" s="36" t="s">
        <v>245</v>
      </c>
      <c r="E278" s="36" t="s">
        <v>279</v>
      </c>
      <c r="F278" s="36" t="s">
        <v>768</v>
      </c>
      <c r="G278" s="38">
        <v>43026</v>
      </c>
      <c r="H278" s="36" t="s">
        <v>302</v>
      </c>
      <c r="I278" s="41">
        <v>650435</v>
      </c>
      <c r="J278" s="41">
        <v>7510</v>
      </c>
      <c r="K278" s="41">
        <v>637426</v>
      </c>
    </row>
    <row r="279" spans="1:11" ht="16.5">
      <c r="A279" t="s">
        <v>769</v>
      </c>
      <c r="B279" s="36" t="s">
        <v>551</v>
      </c>
      <c r="C279" s="36"/>
      <c r="D279" s="36" t="s">
        <v>246</v>
      </c>
      <c r="E279" s="36" t="s">
        <v>279</v>
      </c>
      <c r="F279" s="36" t="s">
        <v>770</v>
      </c>
      <c r="G279" s="38">
        <v>43026</v>
      </c>
      <c r="H279" s="36" t="s">
        <v>643</v>
      </c>
      <c r="I279" s="41">
        <v>650435</v>
      </c>
      <c r="J279" s="41">
        <v>7510</v>
      </c>
      <c r="K279" s="41">
        <v>637426</v>
      </c>
    </row>
    <row r="280" spans="1:11" ht="16.5">
      <c r="A280" t="s">
        <v>771</v>
      </c>
      <c r="B280" s="36" t="s">
        <v>551</v>
      </c>
      <c r="C280" s="36"/>
      <c r="D280" s="36" t="s">
        <v>247</v>
      </c>
      <c r="E280" s="36" t="s">
        <v>279</v>
      </c>
      <c r="F280" s="36" t="s">
        <v>772</v>
      </c>
      <c r="G280" s="38">
        <v>43026</v>
      </c>
      <c r="H280" s="36" t="s">
        <v>553</v>
      </c>
      <c r="I280" s="41">
        <v>773855</v>
      </c>
      <c r="J280" s="41">
        <v>7822</v>
      </c>
      <c r="K280" s="41">
        <v>758378</v>
      </c>
    </row>
    <row r="281" spans="1:11" ht="16.5">
      <c r="A281" t="s">
        <v>773</v>
      </c>
      <c r="B281" s="36" t="s">
        <v>551</v>
      </c>
      <c r="C281" s="36"/>
      <c r="D281" s="36" t="s">
        <v>248</v>
      </c>
      <c r="E281" s="36" t="s">
        <v>279</v>
      </c>
      <c r="F281" s="36" t="s">
        <v>774</v>
      </c>
      <c r="G281" s="38">
        <v>43035.7712962963</v>
      </c>
      <c r="H281" s="36" t="s">
        <v>302</v>
      </c>
      <c r="I281" s="41">
        <v>755919</v>
      </c>
      <c r="J281" s="41">
        <v>7641</v>
      </c>
      <c r="K281" s="41">
        <v>740801</v>
      </c>
    </row>
    <row r="282" spans="1:11" ht="16.5">
      <c r="A282" t="s">
        <v>775</v>
      </c>
      <c r="B282" s="36" t="s">
        <v>551</v>
      </c>
      <c r="C282" s="36"/>
      <c r="D282" s="36" t="s">
        <v>252</v>
      </c>
      <c r="E282" s="36" t="s">
        <v>279</v>
      </c>
      <c r="F282" s="36" t="s">
        <v>776</v>
      </c>
      <c r="G282" s="38">
        <v>43032</v>
      </c>
      <c r="H282" s="36" t="s">
        <v>302</v>
      </c>
      <c r="I282" s="41">
        <v>621576</v>
      </c>
      <c r="J282" s="41">
        <v>7177</v>
      </c>
      <c r="K282" s="41">
        <v>609144</v>
      </c>
    </row>
    <row r="283" spans="1:11" ht="16.5">
      <c r="A283" t="s">
        <v>777</v>
      </c>
      <c r="B283" s="36" t="s">
        <v>551</v>
      </c>
      <c r="C283" s="36"/>
      <c r="D283" s="36" t="s">
        <v>253</v>
      </c>
      <c r="E283" s="36" t="s">
        <v>279</v>
      </c>
      <c r="F283" s="36" t="s">
        <v>768</v>
      </c>
      <c r="G283" s="38">
        <v>43027</v>
      </c>
      <c r="H283" s="36" t="s">
        <v>572</v>
      </c>
      <c r="I283" s="41">
        <v>621576</v>
      </c>
      <c r="J283" s="41">
        <v>7250</v>
      </c>
      <c r="K283" s="41">
        <v>615360</v>
      </c>
    </row>
    <row r="284" spans="1:11" ht="16.5">
      <c r="A284" t="s">
        <v>778</v>
      </c>
      <c r="B284" s="36" t="s">
        <v>551</v>
      </c>
      <c r="C284" s="36"/>
      <c r="D284" s="36" t="s">
        <v>254</v>
      </c>
      <c r="E284" s="36" t="s">
        <v>279</v>
      </c>
      <c r="F284" s="36" t="s">
        <v>779</v>
      </c>
      <c r="G284" s="38">
        <v>43028</v>
      </c>
      <c r="H284" s="36" t="s">
        <v>302</v>
      </c>
      <c r="I284" s="41">
        <v>740892</v>
      </c>
      <c r="J284" s="41">
        <v>7489</v>
      </c>
      <c r="K284" s="41">
        <v>726074</v>
      </c>
    </row>
    <row r="285" spans="1:11" ht="16.5">
      <c r="A285" t="s">
        <v>780</v>
      </c>
      <c r="B285" s="36" t="s">
        <v>551</v>
      </c>
      <c r="C285" s="36"/>
      <c r="D285" s="36" t="s">
        <v>42</v>
      </c>
      <c r="E285" s="36" t="s">
        <v>279</v>
      </c>
      <c r="F285" s="36" t="s">
        <v>781</v>
      </c>
      <c r="G285" s="38">
        <v>43027</v>
      </c>
      <c r="H285" s="36" t="s">
        <v>302</v>
      </c>
      <c r="I285" s="41">
        <v>653067</v>
      </c>
      <c r="J285" s="41">
        <v>7540</v>
      </c>
      <c r="K285" s="41">
        <v>640006</v>
      </c>
    </row>
    <row r="286" spans="1:11" ht="16.5">
      <c r="A286" t="s">
        <v>782</v>
      </c>
      <c r="B286" s="36" t="s">
        <v>551</v>
      </c>
      <c r="C286" s="36"/>
      <c r="D286" s="36" t="s">
        <v>43</v>
      </c>
      <c r="E286" s="36" t="s">
        <v>279</v>
      </c>
      <c r="F286" s="36" t="s">
        <v>783</v>
      </c>
      <c r="G286" s="38">
        <v>42877</v>
      </c>
      <c r="H286" s="36" t="s">
        <v>553</v>
      </c>
      <c r="I286" s="41">
        <v>653067</v>
      </c>
      <c r="J286" s="41">
        <v>7540</v>
      </c>
      <c r="K286" s="41">
        <v>640006</v>
      </c>
    </row>
    <row r="287" spans="1:11" ht="16.5">
      <c r="A287" t="s">
        <v>784</v>
      </c>
      <c r="B287" s="36" t="s">
        <v>551</v>
      </c>
      <c r="C287" s="36"/>
      <c r="D287" s="36" t="s">
        <v>45</v>
      </c>
      <c r="E287" s="36" t="s">
        <v>279</v>
      </c>
      <c r="F287" s="36" t="s">
        <v>785</v>
      </c>
      <c r="G287" s="38">
        <v>42877</v>
      </c>
      <c r="H287" s="36" t="s">
        <v>553</v>
      </c>
      <c r="I287" s="41">
        <v>758828</v>
      </c>
      <c r="J287" s="41">
        <v>7670</v>
      </c>
      <c r="K287" s="41">
        <v>743651</v>
      </c>
    </row>
    <row r="288" spans="1:11" ht="16.5">
      <c r="A288" t="s">
        <v>786</v>
      </c>
      <c r="B288" s="36" t="s">
        <v>551</v>
      </c>
      <c r="C288" s="36"/>
      <c r="D288" s="36" t="s">
        <v>49</v>
      </c>
      <c r="E288" s="36" t="s">
        <v>279</v>
      </c>
      <c r="F288" s="36" t="s">
        <v>787</v>
      </c>
      <c r="G288" s="38">
        <v>43027</v>
      </c>
      <c r="H288" s="36" t="s">
        <v>302</v>
      </c>
      <c r="I288" s="41">
        <v>655698</v>
      </c>
      <c r="J288" s="41">
        <v>7570</v>
      </c>
      <c r="K288" s="41">
        <v>642584</v>
      </c>
    </row>
    <row r="289" spans="1:11" ht="16.5">
      <c r="A289" t="s">
        <v>788</v>
      </c>
      <c r="B289" s="36" t="s">
        <v>551</v>
      </c>
      <c r="C289" s="36"/>
      <c r="D289" s="36" t="s">
        <v>50</v>
      </c>
      <c r="E289" s="36" t="s">
        <v>279</v>
      </c>
      <c r="F289" s="36" t="s">
        <v>789</v>
      </c>
      <c r="G289" s="38">
        <v>42876</v>
      </c>
      <c r="H289" s="36" t="s">
        <v>553</v>
      </c>
      <c r="I289" s="41">
        <v>655698</v>
      </c>
      <c r="J289" s="41">
        <v>7570</v>
      </c>
      <c r="K289" s="41">
        <v>642584</v>
      </c>
    </row>
    <row r="290" spans="1:11" ht="16.5">
      <c r="A290" t="s">
        <v>790</v>
      </c>
      <c r="B290" s="36" t="s">
        <v>551</v>
      </c>
      <c r="C290" s="36"/>
      <c r="D290" s="36" t="s">
        <v>51</v>
      </c>
      <c r="E290" s="36" t="s">
        <v>279</v>
      </c>
      <c r="F290" s="36" t="s">
        <v>791</v>
      </c>
      <c r="G290" s="38">
        <v>42876</v>
      </c>
      <c r="H290" s="36" t="s">
        <v>553</v>
      </c>
      <c r="I290" s="41">
        <v>779866</v>
      </c>
      <c r="J290" s="41">
        <v>7883</v>
      </c>
      <c r="K290" s="41">
        <v>764269</v>
      </c>
    </row>
    <row r="291" spans="1:11" ht="16.5">
      <c r="A291" t="s">
        <v>792</v>
      </c>
      <c r="B291" s="36" t="s">
        <v>551</v>
      </c>
      <c r="C291" s="36"/>
      <c r="D291" s="36" t="s">
        <v>52</v>
      </c>
      <c r="E291" s="36" t="s">
        <v>279</v>
      </c>
      <c r="F291" s="36" t="s">
        <v>793</v>
      </c>
      <c r="G291" s="38">
        <v>42876</v>
      </c>
      <c r="H291" s="36" t="s">
        <v>553</v>
      </c>
      <c r="I291" s="41">
        <v>761833</v>
      </c>
      <c r="J291" s="41">
        <v>7701</v>
      </c>
      <c r="K291" s="41">
        <v>746596</v>
      </c>
    </row>
    <row r="292" spans="1:11" ht="16.5">
      <c r="A292" t="s">
        <v>794</v>
      </c>
      <c r="B292" s="36" t="s">
        <v>551</v>
      </c>
      <c r="C292" s="36"/>
      <c r="D292" s="36" t="s">
        <v>56</v>
      </c>
      <c r="E292" s="36" t="s">
        <v>279</v>
      </c>
      <c r="F292" s="36" t="s">
        <v>795</v>
      </c>
      <c r="G292" s="38">
        <v>42876</v>
      </c>
      <c r="H292" s="36" t="s">
        <v>553</v>
      </c>
      <c r="I292" s="41">
        <v>658329</v>
      </c>
      <c r="J292" s="41">
        <v>7601</v>
      </c>
      <c r="K292" s="41">
        <v>645162</v>
      </c>
    </row>
    <row r="293" spans="1:11" ht="16.5">
      <c r="A293" t="s">
        <v>796</v>
      </c>
      <c r="B293" s="36" t="s">
        <v>551</v>
      </c>
      <c r="C293" s="36"/>
      <c r="D293" s="36" t="s">
        <v>57</v>
      </c>
      <c r="E293" s="36" t="s">
        <v>279</v>
      </c>
      <c r="F293" s="36" t="s">
        <v>797</v>
      </c>
      <c r="G293" s="38">
        <v>42876</v>
      </c>
      <c r="H293" s="36" t="s">
        <v>553</v>
      </c>
      <c r="I293" s="41">
        <v>658329</v>
      </c>
      <c r="J293" s="41">
        <v>7601</v>
      </c>
      <c r="K293" s="41">
        <v>645162</v>
      </c>
    </row>
    <row r="294" spans="1:11" ht="16.5">
      <c r="A294" t="s">
        <v>798</v>
      </c>
      <c r="B294" s="36" t="s">
        <v>551</v>
      </c>
      <c r="C294" s="36"/>
      <c r="D294" s="36" t="s">
        <v>58</v>
      </c>
      <c r="E294" s="36" t="s">
        <v>279</v>
      </c>
      <c r="F294" s="36" t="s">
        <v>799</v>
      </c>
      <c r="G294" s="38">
        <v>43029</v>
      </c>
      <c r="H294" s="36" t="s">
        <v>302</v>
      </c>
      <c r="I294" s="41">
        <v>782871</v>
      </c>
      <c r="J294" s="41">
        <v>7914</v>
      </c>
      <c r="K294" s="41">
        <v>767214</v>
      </c>
    </row>
    <row r="295" spans="1:11" ht="16.5">
      <c r="A295" t="s">
        <v>800</v>
      </c>
      <c r="B295" s="36" t="s">
        <v>551</v>
      </c>
      <c r="C295" s="36"/>
      <c r="D295" s="36" t="s">
        <v>59</v>
      </c>
      <c r="E295" s="36" t="s">
        <v>279</v>
      </c>
      <c r="F295" s="36" t="s">
        <v>801</v>
      </c>
      <c r="G295" s="38">
        <v>43032</v>
      </c>
      <c r="H295" s="36" t="s">
        <v>302</v>
      </c>
      <c r="I295" s="41">
        <v>764839</v>
      </c>
      <c r="J295" s="41">
        <v>7731</v>
      </c>
      <c r="K295" s="41">
        <v>749542</v>
      </c>
    </row>
    <row r="296" spans="1:11" ht="16.5">
      <c r="A296" t="s">
        <v>802</v>
      </c>
      <c r="B296" s="36" t="s">
        <v>551</v>
      </c>
      <c r="C296" s="36"/>
      <c r="D296" s="36" t="s">
        <v>61</v>
      </c>
      <c r="E296" s="36" t="s">
        <v>279</v>
      </c>
      <c r="F296" s="36" t="s">
        <v>803</v>
      </c>
      <c r="G296" s="38">
        <v>43035.534421296295</v>
      </c>
      <c r="H296" s="36" t="s">
        <v>302</v>
      </c>
      <c r="I296" s="41">
        <v>907727</v>
      </c>
      <c r="J296" s="41">
        <v>7725</v>
      </c>
      <c r="K296" s="41">
        <v>889572</v>
      </c>
    </row>
    <row r="297" spans="1:11" ht="16.5">
      <c r="A297" t="s">
        <v>804</v>
      </c>
      <c r="B297" s="36" t="s">
        <v>551</v>
      </c>
      <c r="C297" s="36"/>
      <c r="D297" s="36" t="s">
        <v>63</v>
      </c>
      <c r="E297" s="36" t="s">
        <v>279</v>
      </c>
      <c r="F297" s="36" t="s">
        <v>805</v>
      </c>
      <c r="G297" s="38">
        <v>42876</v>
      </c>
      <c r="H297" s="36" t="s">
        <v>553</v>
      </c>
      <c r="I297" s="41">
        <v>660961</v>
      </c>
      <c r="J297" s="41">
        <v>7631</v>
      </c>
      <c r="K297" s="41">
        <v>647742</v>
      </c>
    </row>
    <row r="298" spans="1:11" ht="16.5">
      <c r="A298" t="s">
        <v>806</v>
      </c>
      <c r="B298" s="36" t="s">
        <v>551</v>
      </c>
      <c r="C298" s="36"/>
      <c r="D298" s="36" t="s">
        <v>64</v>
      </c>
      <c r="E298" s="36" t="s">
        <v>279</v>
      </c>
      <c r="F298" s="36" t="s">
        <v>807</v>
      </c>
      <c r="G298" s="38">
        <v>42876</v>
      </c>
      <c r="H298" s="36" t="s">
        <v>553</v>
      </c>
      <c r="I298" s="41">
        <v>660961</v>
      </c>
      <c r="J298" s="41">
        <v>7631</v>
      </c>
      <c r="K298" s="41">
        <v>647742</v>
      </c>
    </row>
    <row r="299" spans="1:11" ht="16.5">
      <c r="A299" t="s">
        <v>808</v>
      </c>
      <c r="B299" s="36" t="s">
        <v>551</v>
      </c>
      <c r="C299" s="36"/>
      <c r="D299" s="36" t="s">
        <v>65</v>
      </c>
      <c r="E299" s="36" t="s">
        <v>279</v>
      </c>
      <c r="F299" s="36" t="s">
        <v>809</v>
      </c>
      <c r="G299" s="38">
        <v>43026</v>
      </c>
      <c r="H299" s="36" t="s">
        <v>302</v>
      </c>
      <c r="I299" s="41">
        <v>785877</v>
      </c>
      <c r="J299" s="41">
        <v>7944</v>
      </c>
      <c r="K299" s="41">
        <v>770159</v>
      </c>
    </row>
    <row r="300" spans="1:11" ht="16.5">
      <c r="A300" t="s">
        <v>810</v>
      </c>
      <c r="B300" s="36" t="s">
        <v>551</v>
      </c>
      <c r="C300" s="36"/>
      <c r="D300" s="36" t="s">
        <v>66</v>
      </c>
      <c r="E300" s="36" t="s">
        <v>279</v>
      </c>
      <c r="F300" s="36" t="s">
        <v>811</v>
      </c>
      <c r="G300" s="38">
        <v>42876</v>
      </c>
      <c r="H300" s="36" t="s">
        <v>553</v>
      </c>
      <c r="I300" s="41">
        <v>767844</v>
      </c>
      <c r="J300" s="41">
        <v>7762</v>
      </c>
      <c r="K300" s="41">
        <v>752487</v>
      </c>
    </row>
    <row r="301" spans="1:11" ht="16.5">
      <c r="A301" t="s">
        <v>812</v>
      </c>
      <c r="B301" s="36" t="s">
        <v>551</v>
      </c>
      <c r="C301" s="36"/>
      <c r="D301" s="36" t="s">
        <v>70</v>
      </c>
      <c r="E301" s="36" t="s">
        <v>279</v>
      </c>
      <c r="F301" s="36" t="s">
        <v>813</v>
      </c>
      <c r="G301" s="38">
        <v>42875</v>
      </c>
      <c r="H301" s="36" t="s">
        <v>553</v>
      </c>
      <c r="I301" s="41">
        <v>663507</v>
      </c>
      <c r="J301" s="41">
        <v>7661</v>
      </c>
      <c r="K301" s="41">
        <v>650237</v>
      </c>
    </row>
    <row r="302" spans="1:11" ht="16.5">
      <c r="A302" t="s">
        <v>814</v>
      </c>
      <c r="B302" s="36" t="s">
        <v>551</v>
      </c>
      <c r="C302" s="36"/>
      <c r="D302" s="36" t="s">
        <v>71</v>
      </c>
      <c r="E302" s="36" t="s">
        <v>279</v>
      </c>
      <c r="F302" s="36" t="s">
        <v>815</v>
      </c>
      <c r="G302" s="38">
        <v>42876</v>
      </c>
      <c r="H302" s="36" t="s">
        <v>553</v>
      </c>
      <c r="I302" s="41">
        <v>663507</v>
      </c>
      <c r="J302" s="41">
        <v>7661</v>
      </c>
      <c r="K302" s="41">
        <v>650237</v>
      </c>
    </row>
    <row r="303" spans="1:11" ht="16.5">
      <c r="A303" t="s">
        <v>816</v>
      </c>
      <c r="B303" s="36" t="s">
        <v>551</v>
      </c>
      <c r="C303" s="36"/>
      <c r="D303" s="36" t="s">
        <v>73</v>
      </c>
      <c r="E303" s="36" t="s">
        <v>279</v>
      </c>
      <c r="F303" s="36" t="s">
        <v>817</v>
      </c>
      <c r="G303" s="38">
        <v>42876</v>
      </c>
      <c r="H303" s="36" t="s">
        <v>553</v>
      </c>
      <c r="I303" s="41">
        <v>770849</v>
      </c>
      <c r="J303" s="41">
        <v>7792</v>
      </c>
      <c r="K303" s="41">
        <v>755432</v>
      </c>
    </row>
    <row r="304" spans="1:11" ht="16.5">
      <c r="A304" t="s">
        <v>818</v>
      </c>
      <c r="B304" s="36" t="s">
        <v>551</v>
      </c>
      <c r="C304" s="36"/>
      <c r="D304" s="36" t="s">
        <v>75</v>
      </c>
      <c r="E304" s="36" t="s">
        <v>279</v>
      </c>
      <c r="F304" s="36" t="s">
        <v>819</v>
      </c>
      <c r="G304" s="38">
        <v>42876</v>
      </c>
      <c r="H304" s="36" t="s">
        <v>553</v>
      </c>
      <c r="I304" s="41">
        <v>914867</v>
      </c>
      <c r="J304" s="41">
        <v>7786</v>
      </c>
      <c r="K304" s="41">
        <v>896570</v>
      </c>
    </row>
    <row r="305" spans="1:11" ht="16.5">
      <c r="A305" t="s">
        <v>820</v>
      </c>
      <c r="B305" s="36" t="s">
        <v>551</v>
      </c>
      <c r="C305" s="36"/>
      <c r="D305" s="36" t="s">
        <v>77</v>
      </c>
      <c r="E305" s="36" t="s">
        <v>279</v>
      </c>
      <c r="F305" s="36" t="s">
        <v>821</v>
      </c>
      <c r="G305" s="38">
        <v>43026</v>
      </c>
      <c r="H305" s="36" t="s">
        <v>572</v>
      </c>
      <c r="I305" s="41">
        <v>666138</v>
      </c>
      <c r="J305" s="41">
        <v>7770</v>
      </c>
      <c r="K305" s="41">
        <v>659477</v>
      </c>
    </row>
    <row r="306" spans="1:11" ht="16.5">
      <c r="A306" t="s">
        <v>822</v>
      </c>
      <c r="B306" s="36" t="s">
        <v>551</v>
      </c>
      <c r="C306" s="36"/>
      <c r="D306" s="36" t="s">
        <v>78</v>
      </c>
      <c r="E306" s="36" t="s">
        <v>279</v>
      </c>
      <c r="F306" s="36" t="s">
        <v>823</v>
      </c>
      <c r="G306" s="38">
        <v>42876</v>
      </c>
      <c r="H306" s="36" t="s">
        <v>553</v>
      </c>
      <c r="I306" s="41">
        <v>666138</v>
      </c>
      <c r="J306" s="41">
        <v>7691</v>
      </c>
      <c r="K306" s="41">
        <v>652815</v>
      </c>
    </row>
    <row r="307" spans="1:11" ht="16.5">
      <c r="A307" t="s">
        <v>824</v>
      </c>
      <c r="B307" s="36" t="s">
        <v>551</v>
      </c>
      <c r="C307" s="36"/>
      <c r="D307" s="36" t="s">
        <v>79</v>
      </c>
      <c r="E307" s="36" t="s">
        <v>279</v>
      </c>
      <c r="F307" s="36" t="s">
        <v>825</v>
      </c>
      <c r="G307" s="38">
        <v>43026</v>
      </c>
      <c r="H307" s="36" t="s">
        <v>302</v>
      </c>
      <c r="I307" s="41">
        <v>791888</v>
      </c>
      <c r="J307" s="41">
        <v>8005</v>
      </c>
      <c r="K307" s="41">
        <v>776050</v>
      </c>
    </row>
    <row r="308" spans="1:11" ht="16.5">
      <c r="A308" t="s">
        <v>826</v>
      </c>
      <c r="B308" s="36" t="s">
        <v>551</v>
      </c>
      <c r="C308" s="36"/>
      <c r="D308" s="36" t="s">
        <v>80</v>
      </c>
      <c r="E308" s="36" t="s">
        <v>279</v>
      </c>
      <c r="F308" s="36" t="s">
        <v>827</v>
      </c>
      <c r="G308" s="38">
        <v>42876</v>
      </c>
      <c r="H308" s="36" t="s">
        <v>553</v>
      </c>
      <c r="I308" s="41">
        <v>773855</v>
      </c>
      <c r="J308" s="41">
        <v>7822</v>
      </c>
      <c r="K308" s="41">
        <v>758378</v>
      </c>
    </row>
    <row r="309" spans="1:11" ht="16.5">
      <c r="A309" t="s">
        <v>828</v>
      </c>
      <c r="B309" s="36" t="s">
        <v>829</v>
      </c>
      <c r="C309" s="36"/>
      <c r="D309" s="36" t="s">
        <v>85</v>
      </c>
      <c r="E309" s="36" t="s">
        <v>279</v>
      </c>
      <c r="F309" s="36" t="s">
        <v>830</v>
      </c>
      <c r="G309" s="38">
        <v>43093.0015625</v>
      </c>
      <c r="H309" s="36" t="s">
        <v>439</v>
      </c>
      <c r="I309" s="41">
        <v>996092</v>
      </c>
      <c r="J309" s="41">
        <v>9520</v>
      </c>
      <c r="K309" s="41">
        <v>946885</v>
      </c>
    </row>
    <row r="310" spans="1:11" ht="16.5">
      <c r="A310" t="s">
        <v>831</v>
      </c>
      <c r="B310" s="36" t="s">
        <v>829</v>
      </c>
      <c r="C310" s="36"/>
      <c r="D310" s="36" t="s">
        <v>89</v>
      </c>
      <c r="E310" s="36" t="s">
        <v>279</v>
      </c>
      <c r="F310" s="36" t="s">
        <v>832</v>
      </c>
      <c r="G310" s="38">
        <v>43035.54690972222</v>
      </c>
      <c r="H310" s="36" t="s">
        <v>302</v>
      </c>
      <c r="I310" s="41">
        <v>924053</v>
      </c>
      <c r="J310" s="41">
        <v>7667</v>
      </c>
      <c r="K310" s="41">
        <v>905572</v>
      </c>
    </row>
    <row r="311" spans="1:11" ht="16.5">
      <c r="A311" t="s">
        <v>833</v>
      </c>
      <c r="B311" s="36" t="s">
        <v>829</v>
      </c>
      <c r="C311" s="36"/>
      <c r="D311" s="36" t="s">
        <v>92</v>
      </c>
      <c r="E311" s="36" t="s">
        <v>279</v>
      </c>
      <c r="F311" s="36" t="s">
        <v>834</v>
      </c>
      <c r="G311" s="38">
        <v>43026</v>
      </c>
      <c r="H311" s="36" t="s">
        <v>302</v>
      </c>
      <c r="I311" s="41">
        <v>829795</v>
      </c>
      <c r="J311" s="41">
        <v>8176</v>
      </c>
      <c r="K311" s="41">
        <v>813199</v>
      </c>
    </row>
    <row r="312" spans="1:11" ht="16.5">
      <c r="A312" t="s">
        <v>835</v>
      </c>
      <c r="B312" s="36" t="s">
        <v>829</v>
      </c>
      <c r="C312" s="36"/>
      <c r="D312" s="36" t="s">
        <v>96</v>
      </c>
      <c r="E312" s="36" t="s">
        <v>279</v>
      </c>
      <c r="F312" s="36" t="s">
        <v>836</v>
      </c>
      <c r="G312" s="38">
        <v>43026</v>
      </c>
      <c r="H312" s="36" t="s">
        <v>302</v>
      </c>
      <c r="I312" s="41">
        <v>927714</v>
      </c>
      <c r="J312" s="41">
        <v>7697</v>
      </c>
      <c r="K312" s="41">
        <v>909160</v>
      </c>
    </row>
    <row r="313" spans="1:11" ht="16.5">
      <c r="A313" t="s">
        <v>837</v>
      </c>
      <c r="B313" s="36" t="s">
        <v>829</v>
      </c>
      <c r="C313" s="36"/>
      <c r="D313" s="36" t="s">
        <v>99</v>
      </c>
      <c r="E313" s="36" t="s">
        <v>279</v>
      </c>
      <c r="F313" s="36" t="s">
        <v>838</v>
      </c>
      <c r="G313" s="38">
        <v>42876</v>
      </c>
      <c r="H313" s="36" t="s">
        <v>553</v>
      </c>
      <c r="I313" s="41">
        <v>832878</v>
      </c>
      <c r="J313" s="41">
        <v>8207</v>
      </c>
      <c r="K313" s="41">
        <v>816220</v>
      </c>
    </row>
    <row r="314" spans="1:11" ht="16.5">
      <c r="A314" t="s">
        <v>839</v>
      </c>
      <c r="B314" s="36" t="s">
        <v>829</v>
      </c>
      <c r="C314" s="36"/>
      <c r="D314" s="36" t="s">
        <v>103</v>
      </c>
      <c r="E314" s="36" t="s">
        <v>279</v>
      </c>
      <c r="F314" s="36" t="s">
        <v>840</v>
      </c>
      <c r="G314" s="38">
        <v>43034.77967592593</v>
      </c>
      <c r="H314" s="36" t="s">
        <v>302</v>
      </c>
      <c r="I314" s="41">
        <v>931376</v>
      </c>
      <c r="J314" s="41">
        <v>7727</v>
      </c>
      <c r="K314" s="41">
        <v>912748</v>
      </c>
    </row>
    <row r="315" spans="1:11" ht="16.5">
      <c r="A315" t="s">
        <v>841</v>
      </c>
      <c r="B315" s="36" t="s">
        <v>829</v>
      </c>
      <c r="C315" s="36"/>
      <c r="D315" s="36" t="s">
        <v>106</v>
      </c>
      <c r="E315" s="36" t="s">
        <v>279</v>
      </c>
      <c r="F315" s="36" t="s">
        <v>830</v>
      </c>
      <c r="G315" s="38">
        <v>43093.0015625</v>
      </c>
      <c r="H315" s="36" t="s">
        <v>439</v>
      </c>
      <c r="I315" s="41">
        <v>1007211</v>
      </c>
      <c r="J315" s="41">
        <v>9627</v>
      </c>
      <c r="K315" s="41">
        <v>957455</v>
      </c>
    </row>
    <row r="316" spans="1:11" ht="16.5">
      <c r="A316" t="s">
        <v>842</v>
      </c>
      <c r="B316" s="36" t="s">
        <v>829</v>
      </c>
      <c r="C316" s="36"/>
      <c r="D316" s="36" t="s">
        <v>119</v>
      </c>
      <c r="E316" s="36" t="s">
        <v>279</v>
      </c>
      <c r="F316" s="36" t="s">
        <v>830</v>
      </c>
      <c r="G316" s="38">
        <v>43093.0015625</v>
      </c>
      <c r="H316" s="36" t="s">
        <v>439</v>
      </c>
      <c r="I316" s="41">
        <v>1143625</v>
      </c>
      <c r="J316" s="41">
        <v>9204</v>
      </c>
      <c r="K316" s="41">
        <v>1087130</v>
      </c>
    </row>
    <row r="317" spans="1:11" ht="16.5">
      <c r="A317" t="s">
        <v>843</v>
      </c>
      <c r="B317" s="36" t="s">
        <v>829</v>
      </c>
      <c r="C317" s="36"/>
      <c r="D317" s="36" t="s">
        <v>124</v>
      </c>
      <c r="E317" s="36" t="s">
        <v>279</v>
      </c>
      <c r="F317" s="36" t="s">
        <v>844</v>
      </c>
      <c r="G317" s="38">
        <v>43041.753842592596</v>
      </c>
      <c r="H317" s="36" t="s">
        <v>302</v>
      </c>
      <c r="I317" s="41">
        <v>1026432</v>
      </c>
      <c r="J317" s="41">
        <v>8346</v>
      </c>
      <c r="K317" s="41">
        <v>985785</v>
      </c>
    </row>
    <row r="318" spans="1:11" ht="16.5">
      <c r="A318" t="s">
        <v>845</v>
      </c>
      <c r="B318" s="36" t="s">
        <v>829</v>
      </c>
      <c r="C318" s="36"/>
      <c r="D318" s="36" t="s">
        <v>126</v>
      </c>
      <c r="E318" s="36" t="s">
        <v>279</v>
      </c>
      <c r="F318" s="36" t="s">
        <v>846</v>
      </c>
      <c r="G318" s="38">
        <v>43034.74266203704</v>
      </c>
      <c r="H318" s="36" t="s">
        <v>407</v>
      </c>
      <c r="I318" s="41">
        <v>952874</v>
      </c>
      <c r="J318" s="41">
        <v>7906</v>
      </c>
      <c r="K318" s="41">
        <v>933817</v>
      </c>
    </row>
    <row r="319" spans="1:11" ht="16.5">
      <c r="A319" t="s">
        <v>847</v>
      </c>
      <c r="B319" s="36" t="s">
        <v>829</v>
      </c>
      <c r="C319" s="36"/>
      <c r="D319" s="36" t="s">
        <v>141</v>
      </c>
      <c r="E319" s="36" t="s">
        <v>279</v>
      </c>
      <c r="F319" s="36" t="s">
        <v>830</v>
      </c>
      <c r="G319" s="38">
        <v>43093.0015625</v>
      </c>
      <c r="H319" s="36" t="s">
        <v>439</v>
      </c>
      <c r="I319" s="41">
        <v>1013388</v>
      </c>
      <c r="J319" s="41">
        <v>9686</v>
      </c>
      <c r="K319" s="41">
        <v>963327</v>
      </c>
    </row>
    <row r="320" spans="1:11" ht="16.5">
      <c r="A320" t="s">
        <v>848</v>
      </c>
      <c r="B320" s="36" t="s">
        <v>829</v>
      </c>
      <c r="C320" s="36"/>
      <c r="D320" s="36" t="s">
        <v>145</v>
      </c>
      <c r="E320" s="36" t="s">
        <v>279</v>
      </c>
      <c r="F320" s="36" t="s">
        <v>849</v>
      </c>
      <c r="G320" s="38">
        <v>43026</v>
      </c>
      <c r="H320" s="36" t="s">
        <v>302</v>
      </c>
      <c r="I320" s="41">
        <v>946023</v>
      </c>
      <c r="J320" s="41">
        <v>7849</v>
      </c>
      <c r="K320" s="41">
        <v>927103</v>
      </c>
    </row>
    <row r="321" spans="1:11" ht="16.5">
      <c r="A321" t="s">
        <v>850</v>
      </c>
      <c r="B321" s="36" t="s">
        <v>829</v>
      </c>
      <c r="C321" s="36"/>
      <c r="D321" s="36" t="s">
        <v>147</v>
      </c>
      <c r="E321" s="36" t="s">
        <v>279</v>
      </c>
      <c r="F321" s="36" t="s">
        <v>851</v>
      </c>
      <c r="G321" s="38">
        <v>43035.392858796295</v>
      </c>
      <c r="H321" s="36" t="s">
        <v>302</v>
      </c>
      <c r="I321" s="41">
        <v>956536</v>
      </c>
      <c r="J321" s="41">
        <v>7936</v>
      </c>
      <c r="K321" s="41">
        <v>937405</v>
      </c>
    </row>
    <row r="322" spans="1:11" ht="16.5">
      <c r="A322" t="s">
        <v>852</v>
      </c>
      <c r="B322" s="36" t="s">
        <v>829</v>
      </c>
      <c r="C322" s="36"/>
      <c r="D322" s="36" t="s">
        <v>152</v>
      </c>
      <c r="E322" s="36" t="s">
        <v>279</v>
      </c>
      <c r="F322" s="36" t="s">
        <v>853</v>
      </c>
      <c r="G322" s="38">
        <v>43035.75244212963</v>
      </c>
      <c r="H322" s="36" t="s">
        <v>407</v>
      </c>
      <c r="I322" s="41">
        <v>942361</v>
      </c>
      <c r="J322" s="41">
        <v>7818</v>
      </c>
      <c r="K322" s="41">
        <v>923514</v>
      </c>
    </row>
    <row r="323" spans="1:11" ht="16.5">
      <c r="A323" t="s">
        <v>854</v>
      </c>
      <c r="B323" s="36" t="s">
        <v>829</v>
      </c>
      <c r="C323" s="36"/>
      <c r="D323" s="36" t="s">
        <v>154</v>
      </c>
      <c r="E323" s="36" t="s">
        <v>279</v>
      </c>
      <c r="F323" s="36" t="s">
        <v>855</v>
      </c>
      <c r="G323" s="38">
        <v>43034.722962962966</v>
      </c>
      <c r="H323" s="36" t="s">
        <v>407</v>
      </c>
      <c r="I323" s="41">
        <v>952874</v>
      </c>
      <c r="J323" s="41">
        <v>7906</v>
      </c>
      <c r="K323" s="41">
        <v>933817</v>
      </c>
    </row>
    <row r="324" spans="1:11" ht="16.5">
      <c r="A324" t="s">
        <v>856</v>
      </c>
      <c r="B324" s="36" t="s">
        <v>829</v>
      </c>
      <c r="C324" s="36"/>
      <c r="D324" s="36" t="s">
        <v>155</v>
      </c>
      <c r="E324" s="36" t="s">
        <v>279</v>
      </c>
      <c r="F324" s="36" t="s">
        <v>857</v>
      </c>
      <c r="G324" s="38">
        <v>43026</v>
      </c>
      <c r="H324" s="36" t="s">
        <v>302</v>
      </c>
      <c r="I324" s="41">
        <v>845211</v>
      </c>
      <c r="J324" s="41">
        <v>8328</v>
      </c>
      <c r="K324" s="41">
        <v>828307</v>
      </c>
    </row>
    <row r="325" spans="1:11" ht="16.5">
      <c r="A325" t="s">
        <v>858</v>
      </c>
      <c r="B325" s="36" t="s">
        <v>829</v>
      </c>
      <c r="C325" s="36"/>
      <c r="D325" s="36" t="s">
        <v>159</v>
      </c>
      <c r="E325" s="36" t="s">
        <v>279</v>
      </c>
      <c r="F325" s="36" t="s">
        <v>859</v>
      </c>
      <c r="G325" s="38">
        <v>43035.672951388886</v>
      </c>
      <c r="H325" s="36" t="s">
        <v>860</v>
      </c>
      <c r="I325" s="41">
        <v>938700</v>
      </c>
      <c r="J325" s="41">
        <v>7947</v>
      </c>
      <c r="K325" s="41">
        <v>938700</v>
      </c>
    </row>
    <row r="326" spans="1:11" ht="16.5">
      <c r="A326" t="s">
        <v>861</v>
      </c>
      <c r="B326" s="36" t="s">
        <v>829</v>
      </c>
      <c r="C326" s="36"/>
      <c r="D326" s="36" t="s">
        <v>162</v>
      </c>
      <c r="E326" s="36" t="s">
        <v>279</v>
      </c>
      <c r="F326" s="36" t="s">
        <v>862</v>
      </c>
      <c r="G326" s="38">
        <v>43026</v>
      </c>
      <c r="H326" s="36" t="s">
        <v>439</v>
      </c>
      <c r="I326" s="41">
        <v>842128</v>
      </c>
      <c r="J326" s="41">
        <v>8213</v>
      </c>
      <c r="K326" s="41">
        <v>816864</v>
      </c>
    </row>
    <row r="327" spans="1:11" ht="16.5">
      <c r="A327" t="s">
        <v>863</v>
      </c>
      <c r="B327" s="36" t="s">
        <v>829</v>
      </c>
      <c r="C327" s="36"/>
      <c r="D327" s="36" t="s">
        <v>163</v>
      </c>
      <c r="E327" s="36" t="s">
        <v>279</v>
      </c>
      <c r="F327" s="36" t="s">
        <v>864</v>
      </c>
      <c r="G327" s="38">
        <v>43034.77489583333</v>
      </c>
      <c r="H327" s="36" t="s">
        <v>407</v>
      </c>
      <c r="I327" s="41">
        <v>821440</v>
      </c>
      <c r="J327" s="41">
        <v>8094</v>
      </c>
      <c r="K327" s="41">
        <v>805011</v>
      </c>
    </row>
    <row r="328" spans="1:11" ht="16.5">
      <c r="A328" t="s">
        <v>865</v>
      </c>
      <c r="B328" s="36" t="s">
        <v>829</v>
      </c>
      <c r="C328" s="36"/>
      <c r="D328" s="36" t="s">
        <v>168</v>
      </c>
      <c r="E328" s="36" t="s">
        <v>279</v>
      </c>
      <c r="F328" s="36" t="s">
        <v>866</v>
      </c>
      <c r="G328" s="38">
        <v>43031</v>
      </c>
      <c r="H328" s="36" t="s">
        <v>407</v>
      </c>
      <c r="I328" s="41">
        <v>945551</v>
      </c>
      <c r="J328" s="41">
        <v>7845</v>
      </c>
      <c r="K328" s="41">
        <v>926640</v>
      </c>
    </row>
    <row r="329" spans="1:11" ht="16.5">
      <c r="A329" t="s">
        <v>867</v>
      </c>
      <c r="B329" s="36" t="s">
        <v>829</v>
      </c>
      <c r="C329" s="36"/>
      <c r="D329" s="36" t="s">
        <v>169</v>
      </c>
      <c r="E329" s="36" t="s">
        <v>279</v>
      </c>
      <c r="F329" s="36" t="s">
        <v>868</v>
      </c>
      <c r="G329" s="38">
        <v>43030</v>
      </c>
      <c r="H329" s="36" t="s">
        <v>302</v>
      </c>
      <c r="I329" s="41">
        <v>839045</v>
      </c>
      <c r="J329" s="41">
        <v>8267</v>
      </c>
      <c r="K329" s="41">
        <v>822264</v>
      </c>
    </row>
    <row r="330" spans="1:11" ht="16.5">
      <c r="A330" t="s">
        <v>869</v>
      </c>
      <c r="B330" s="36" t="s">
        <v>829</v>
      </c>
      <c r="C330" s="36"/>
      <c r="D330" s="36" t="s">
        <v>170</v>
      </c>
      <c r="E330" s="36" t="s">
        <v>279</v>
      </c>
      <c r="F330" s="36" t="s">
        <v>870</v>
      </c>
      <c r="G330" s="38">
        <v>43033</v>
      </c>
      <c r="H330" s="36" t="s">
        <v>302</v>
      </c>
      <c r="I330" s="41">
        <v>818357</v>
      </c>
      <c r="J330" s="41">
        <v>8063</v>
      </c>
      <c r="K330" s="41">
        <v>801990</v>
      </c>
    </row>
    <row r="331" spans="1:11" ht="16.5">
      <c r="A331" t="s">
        <v>871</v>
      </c>
      <c r="B331" s="36" t="s">
        <v>829</v>
      </c>
      <c r="C331" s="36"/>
      <c r="D331" s="36" t="s">
        <v>173</v>
      </c>
      <c r="E331" s="36" t="s">
        <v>279</v>
      </c>
      <c r="F331" s="36" t="s">
        <v>872</v>
      </c>
      <c r="G331" s="38">
        <v>43026</v>
      </c>
      <c r="H331" s="36" t="s">
        <v>302</v>
      </c>
      <c r="I331" s="41">
        <v>931376</v>
      </c>
      <c r="J331" s="41">
        <v>7727</v>
      </c>
      <c r="K331" s="41">
        <v>912748</v>
      </c>
    </row>
    <row r="332" spans="1:11" ht="16.5">
      <c r="A332" t="s">
        <v>873</v>
      </c>
      <c r="B332" s="36" t="s">
        <v>829</v>
      </c>
      <c r="C332" s="36"/>
      <c r="D332" s="36" t="s">
        <v>177</v>
      </c>
      <c r="E332" s="36" t="s">
        <v>279</v>
      </c>
      <c r="F332" s="36" t="s">
        <v>874</v>
      </c>
      <c r="G332" s="38">
        <v>43033</v>
      </c>
      <c r="H332" s="36" t="s">
        <v>302</v>
      </c>
      <c r="I332" s="41">
        <v>815274</v>
      </c>
      <c r="J332" s="41">
        <v>8033</v>
      </c>
      <c r="K332" s="41">
        <v>798969</v>
      </c>
    </row>
    <row r="333" spans="1:11" ht="16.5">
      <c r="A333" t="s">
        <v>875</v>
      </c>
      <c r="B333" s="36" t="s">
        <v>829</v>
      </c>
      <c r="C333" s="36"/>
      <c r="D333" s="36" t="s">
        <v>180</v>
      </c>
      <c r="E333" s="36" t="s">
        <v>279</v>
      </c>
      <c r="F333" s="36" t="s">
        <v>876</v>
      </c>
      <c r="G333" s="38">
        <v>43033</v>
      </c>
      <c r="H333" s="36" t="s">
        <v>302</v>
      </c>
      <c r="I333" s="41">
        <v>927714</v>
      </c>
      <c r="J333" s="41">
        <v>7697</v>
      </c>
      <c r="K333" s="41">
        <v>909160</v>
      </c>
    </row>
    <row r="334" spans="1:11" ht="16.5">
      <c r="A334" t="s">
        <v>877</v>
      </c>
      <c r="B334" s="36" t="s">
        <v>829</v>
      </c>
      <c r="C334" s="36"/>
      <c r="D334" s="36" t="s">
        <v>184</v>
      </c>
      <c r="E334" s="36" t="s">
        <v>279</v>
      </c>
      <c r="F334" s="36" t="s">
        <v>878</v>
      </c>
      <c r="G334" s="38">
        <v>43033</v>
      </c>
      <c r="H334" s="36" t="s">
        <v>553</v>
      </c>
      <c r="I334" s="41">
        <v>812190</v>
      </c>
      <c r="J334" s="41">
        <v>8003</v>
      </c>
      <c r="K334" s="41">
        <v>795946</v>
      </c>
    </row>
    <row r="335" spans="1:11" ht="16.5">
      <c r="A335" t="s">
        <v>879</v>
      </c>
      <c r="B335" s="36" t="s">
        <v>829</v>
      </c>
      <c r="C335" s="36"/>
      <c r="D335" s="36" t="s">
        <v>187</v>
      </c>
      <c r="E335" s="36" t="s">
        <v>279</v>
      </c>
      <c r="F335" s="36" t="s">
        <v>880</v>
      </c>
      <c r="G335" s="38">
        <v>43026</v>
      </c>
      <c r="H335" s="36" t="s">
        <v>302</v>
      </c>
      <c r="I335" s="41">
        <v>924053</v>
      </c>
      <c r="J335" s="41">
        <v>7667</v>
      </c>
      <c r="K335" s="41">
        <v>905572</v>
      </c>
    </row>
    <row r="336" spans="1:11" ht="16.5">
      <c r="A336" t="s">
        <v>881</v>
      </c>
      <c r="B336" s="36" t="s">
        <v>829</v>
      </c>
      <c r="C336" s="36"/>
      <c r="D336" s="36" t="s">
        <v>191</v>
      </c>
      <c r="E336" s="36" t="s">
        <v>279</v>
      </c>
      <c r="F336" s="36" t="s">
        <v>882</v>
      </c>
      <c r="G336" s="38">
        <v>43031</v>
      </c>
      <c r="H336" s="36" t="s">
        <v>553</v>
      </c>
      <c r="I336" s="41">
        <v>809107</v>
      </c>
      <c r="J336" s="41">
        <v>7972</v>
      </c>
      <c r="K336" s="41">
        <v>792925</v>
      </c>
    </row>
    <row r="337" spans="1:11" ht="16.5">
      <c r="A337" t="s">
        <v>883</v>
      </c>
      <c r="B337" s="36" t="s">
        <v>829</v>
      </c>
      <c r="C337" s="36"/>
      <c r="D337" s="36" t="s">
        <v>194</v>
      </c>
      <c r="E337" s="36" t="s">
        <v>279</v>
      </c>
      <c r="F337" s="36" t="s">
        <v>884</v>
      </c>
      <c r="G337" s="38">
        <v>43026</v>
      </c>
      <c r="H337" s="36" t="s">
        <v>885</v>
      </c>
      <c r="I337" s="41">
        <v>920391</v>
      </c>
      <c r="J337" s="41">
        <v>7483</v>
      </c>
      <c r="K337" s="41">
        <v>883944</v>
      </c>
    </row>
    <row r="338" spans="1:11" ht="16.5">
      <c r="A338" t="s">
        <v>886</v>
      </c>
      <c r="B338" s="36" t="s">
        <v>829</v>
      </c>
      <c r="C338" s="36"/>
      <c r="D338" s="36" t="s">
        <v>196</v>
      </c>
      <c r="E338" s="36" t="s">
        <v>279</v>
      </c>
      <c r="F338" s="36" t="s">
        <v>887</v>
      </c>
      <c r="G338" s="38">
        <v>43035.828518518516</v>
      </c>
      <c r="H338" s="36" t="s">
        <v>302</v>
      </c>
      <c r="I338" s="41">
        <v>930904</v>
      </c>
      <c r="J338" s="41">
        <v>7723</v>
      </c>
      <c r="K338" s="41">
        <v>912286</v>
      </c>
    </row>
    <row r="339" spans="1:11" ht="16.5">
      <c r="A339" t="s">
        <v>888</v>
      </c>
      <c r="B339" s="36" t="s">
        <v>829</v>
      </c>
      <c r="C339" s="36"/>
      <c r="D339" s="36" t="s">
        <v>198</v>
      </c>
      <c r="E339" s="36" t="s">
        <v>279</v>
      </c>
      <c r="F339" s="36" t="s">
        <v>889</v>
      </c>
      <c r="G339" s="38">
        <v>43028</v>
      </c>
      <c r="H339" s="36" t="s">
        <v>302</v>
      </c>
      <c r="I339" s="41">
        <v>806024</v>
      </c>
      <c r="J339" s="41">
        <v>7942</v>
      </c>
      <c r="K339" s="41">
        <v>789904</v>
      </c>
    </row>
    <row r="340" spans="1:11" ht="16.5">
      <c r="A340" t="s">
        <v>890</v>
      </c>
      <c r="B340" s="36" t="s">
        <v>829</v>
      </c>
      <c r="C340" s="36"/>
      <c r="D340" s="36" t="s">
        <v>201</v>
      </c>
      <c r="E340" s="36" t="s">
        <v>279</v>
      </c>
      <c r="F340" s="36" t="s">
        <v>891</v>
      </c>
      <c r="G340" s="38">
        <v>43030</v>
      </c>
      <c r="H340" s="36" t="s">
        <v>439</v>
      </c>
      <c r="I340" s="41">
        <v>916729</v>
      </c>
      <c r="J340" s="41">
        <v>7528</v>
      </c>
      <c r="K340" s="41">
        <v>889227</v>
      </c>
    </row>
    <row r="341" spans="1:11" ht="16.5">
      <c r="A341" t="s">
        <v>892</v>
      </c>
      <c r="B341" s="36" t="s">
        <v>829</v>
      </c>
      <c r="C341" s="36"/>
      <c r="D341" s="36" t="s">
        <v>205</v>
      </c>
      <c r="E341" s="36" t="s">
        <v>279</v>
      </c>
      <c r="F341" s="36" t="s">
        <v>893</v>
      </c>
      <c r="G341" s="38">
        <v>43028</v>
      </c>
      <c r="H341" s="36" t="s">
        <v>302</v>
      </c>
      <c r="I341" s="41">
        <v>803040</v>
      </c>
      <c r="J341" s="41">
        <v>7913</v>
      </c>
      <c r="K341" s="41">
        <v>786979</v>
      </c>
    </row>
    <row r="342" spans="1:11" ht="16.5">
      <c r="A342" t="s">
        <v>894</v>
      </c>
      <c r="B342" s="36" t="s">
        <v>829</v>
      </c>
      <c r="C342" s="36"/>
      <c r="D342" s="36" t="s">
        <v>208</v>
      </c>
      <c r="E342" s="36" t="s">
        <v>279</v>
      </c>
      <c r="F342" s="36" t="s">
        <v>895</v>
      </c>
      <c r="G342" s="38">
        <v>43035.50177083333</v>
      </c>
      <c r="H342" s="36" t="s">
        <v>302</v>
      </c>
      <c r="I342" s="41">
        <v>913068</v>
      </c>
      <c r="J342" s="41">
        <v>7575</v>
      </c>
      <c r="K342" s="41">
        <v>894807</v>
      </c>
    </row>
    <row r="343" spans="1:11" ht="16.5">
      <c r="A343" t="s">
        <v>896</v>
      </c>
      <c r="B343" s="36" t="s">
        <v>829</v>
      </c>
      <c r="C343" s="36"/>
      <c r="D343" s="36" t="s">
        <v>210</v>
      </c>
      <c r="E343" s="36" t="s">
        <v>279</v>
      </c>
      <c r="F343" s="36" t="s">
        <v>897</v>
      </c>
      <c r="G343" s="38">
        <v>43026</v>
      </c>
      <c r="H343" s="36" t="s">
        <v>302</v>
      </c>
      <c r="I343" s="41">
        <v>923698</v>
      </c>
      <c r="J343" s="41">
        <v>7664</v>
      </c>
      <c r="K343" s="41">
        <v>905224</v>
      </c>
    </row>
    <row r="344" spans="1:11" ht="16.5">
      <c r="A344" t="s">
        <v>898</v>
      </c>
      <c r="B344" s="36" t="s">
        <v>829</v>
      </c>
      <c r="C344" s="36"/>
      <c r="D344" s="36" t="s">
        <v>211</v>
      </c>
      <c r="E344" s="36" t="s">
        <v>279</v>
      </c>
      <c r="F344" s="36" t="s">
        <v>899</v>
      </c>
      <c r="G344" s="38">
        <v>43044.764131944445</v>
      </c>
      <c r="H344" s="36" t="s">
        <v>407</v>
      </c>
      <c r="I344" s="41">
        <v>893847</v>
      </c>
      <c r="J344" s="41">
        <v>8807</v>
      </c>
      <c r="K344" s="41">
        <v>875970</v>
      </c>
    </row>
    <row r="345" spans="1:11" ht="16.5">
      <c r="A345" t="s">
        <v>900</v>
      </c>
      <c r="B345" s="36" t="s">
        <v>829</v>
      </c>
      <c r="C345" s="36"/>
      <c r="D345" s="36" t="s">
        <v>212</v>
      </c>
      <c r="E345" s="36" t="s">
        <v>279</v>
      </c>
      <c r="F345" s="36" t="s">
        <v>901</v>
      </c>
      <c r="G345" s="38">
        <v>43028</v>
      </c>
      <c r="H345" s="36" t="s">
        <v>302</v>
      </c>
      <c r="I345" s="41">
        <v>799957</v>
      </c>
      <c r="J345" s="41">
        <v>7882</v>
      </c>
      <c r="K345" s="41">
        <v>783958</v>
      </c>
    </row>
    <row r="346" spans="1:11" ht="16.5">
      <c r="A346" t="s">
        <v>902</v>
      </c>
      <c r="B346" s="36" t="s">
        <v>829</v>
      </c>
      <c r="C346" s="36"/>
      <c r="D346" s="36" t="s">
        <v>215</v>
      </c>
      <c r="E346" s="36" t="s">
        <v>279</v>
      </c>
      <c r="F346" s="36" t="s">
        <v>903</v>
      </c>
      <c r="G346" s="38">
        <v>43030</v>
      </c>
      <c r="H346" s="36" t="s">
        <v>302</v>
      </c>
      <c r="I346" s="41">
        <v>909406</v>
      </c>
      <c r="J346" s="41">
        <v>7545</v>
      </c>
      <c r="K346" s="41">
        <v>891218</v>
      </c>
    </row>
    <row r="347" spans="1:11" ht="16.5">
      <c r="A347" t="s">
        <v>904</v>
      </c>
      <c r="B347" s="36" t="s">
        <v>829</v>
      </c>
      <c r="C347" s="36"/>
      <c r="D347" s="36" t="s">
        <v>218</v>
      </c>
      <c r="E347" s="36" t="s">
        <v>279</v>
      </c>
      <c r="F347" s="36" t="s">
        <v>905</v>
      </c>
      <c r="G347" s="38">
        <v>43035.71045138889</v>
      </c>
      <c r="H347" s="36" t="s">
        <v>302</v>
      </c>
      <c r="I347" s="41">
        <v>817561</v>
      </c>
      <c r="J347" s="41">
        <v>7975</v>
      </c>
      <c r="K347" s="41">
        <v>793198</v>
      </c>
    </row>
    <row r="348" spans="1:11" ht="16.5">
      <c r="A348" t="s">
        <v>906</v>
      </c>
      <c r="B348" s="36" t="s">
        <v>829</v>
      </c>
      <c r="C348" s="36"/>
      <c r="D348" s="36" t="s">
        <v>219</v>
      </c>
      <c r="E348" s="36" t="s">
        <v>279</v>
      </c>
      <c r="F348" s="36" t="s">
        <v>907</v>
      </c>
      <c r="G348" s="38">
        <v>43026</v>
      </c>
      <c r="H348" s="36" t="s">
        <v>302</v>
      </c>
      <c r="I348" s="41">
        <v>796874</v>
      </c>
      <c r="J348" s="41">
        <v>7852</v>
      </c>
      <c r="K348" s="41">
        <v>780937</v>
      </c>
    </row>
    <row r="349" spans="1:11" ht="16.5">
      <c r="A349" t="s">
        <v>908</v>
      </c>
      <c r="B349" s="36" t="s">
        <v>829</v>
      </c>
      <c r="C349" s="36"/>
      <c r="D349" s="36" t="s">
        <v>222</v>
      </c>
      <c r="E349" s="36" t="s">
        <v>279</v>
      </c>
      <c r="F349" s="36" t="s">
        <v>909</v>
      </c>
      <c r="G349" s="38">
        <v>43031</v>
      </c>
      <c r="H349" s="36" t="s">
        <v>302</v>
      </c>
      <c r="I349" s="41">
        <v>905862</v>
      </c>
      <c r="J349" s="41">
        <v>7516</v>
      </c>
      <c r="K349" s="41">
        <v>887745</v>
      </c>
    </row>
    <row r="350" spans="1:11" ht="16.5">
      <c r="A350" t="s">
        <v>910</v>
      </c>
      <c r="B350" s="36" t="s">
        <v>829</v>
      </c>
      <c r="C350" s="36"/>
      <c r="D350" s="36" t="s">
        <v>224</v>
      </c>
      <c r="E350" s="36" t="s">
        <v>279</v>
      </c>
      <c r="F350" s="36" t="s">
        <v>911</v>
      </c>
      <c r="G350" s="38">
        <v>43026</v>
      </c>
      <c r="H350" s="36" t="s">
        <v>302</v>
      </c>
      <c r="I350" s="41">
        <v>916375</v>
      </c>
      <c r="J350" s="41">
        <v>7603</v>
      </c>
      <c r="K350" s="41">
        <v>898048</v>
      </c>
    </row>
    <row r="351" spans="1:11" ht="16.5">
      <c r="A351" t="s">
        <v>912</v>
      </c>
      <c r="B351" s="36" t="s">
        <v>829</v>
      </c>
      <c r="C351" s="36"/>
      <c r="D351" s="36" t="s">
        <v>225</v>
      </c>
      <c r="E351" s="36" t="s">
        <v>279</v>
      </c>
      <c r="F351" s="36" t="s">
        <v>830</v>
      </c>
      <c r="G351" s="38">
        <v>43093.0015625</v>
      </c>
      <c r="H351" s="36" t="s">
        <v>439</v>
      </c>
      <c r="I351" s="41">
        <v>981266</v>
      </c>
      <c r="J351" s="41">
        <v>9379</v>
      </c>
      <c r="K351" s="41">
        <v>932791</v>
      </c>
    </row>
    <row r="352" spans="1:11" ht="16.5">
      <c r="A352" t="s">
        <v>913</v>
      </c>
      <c r="B352" s="36" t="s">
        <v>829</v>
      </c>
      <c r="C352" s="36"/>
      <c r="D352" s="36" t="s">
        <v>226</v>
      </c>
      <c r="E352" s="36" t="s">
        <v>279</v>
      </c>
      <c r="F352" s="36" t="s">
        <v>914</v>
      </c>
      <c r="G352" s="38">
        <v>43026</v>
      </c>
      <c r="H352" s="36" t="s">
        <v>302</v>
      </c>
      <c r="I352" s="41">
        <v>793790</v>
      </c>
      <c r="J352" s="41">
        <v>7821</v>
      </c>
      <c r="K352" s="41">
        <v>777914</v>
      </c>
    </row>
    <row r="353" spans="1:11" ht="16.5">
      <c r="A353" t="s">
        <v>915</v>
      </c>
      <c r="B353" s="36" t="s">
        <v>829</v>
      </c>
      <c r="C353" s="36"/>
      <c r="D353" s="36" t="s">
        <v>236</v>
      </c>
      <c r="E353" s="36" t="s">
        <v>279</v>
      </c>
      <c r="F353" s="36" t="s">
        <v>916</v>
      </c>
      <c r="G353" s="38">
        <v>43027</v>
      </c>
      <c r="H353" s="36" t="s">
        <v>572</v>
      </c>
      <c r="I353" s="41">
        <v>898539</v>
      </c>
      <c r="J353" s="41">
        <v>7531</v>
      </c>
      <c r="K353" s="41">
        <v>889554</v>
      </c>
    </row>
    <row r="354" spans="1:11" ht="16.5">
      <c r="A354" t="s">
        <v>917</v>
      </c>
      <c r="B354" s="36" t="s">
        <v>829</v>
      </c>
      <c r="C354" s="36"/>
      <c r="D354" s="36" t="s">
        <v>239</v>
      </c>
      <c r="E354" s="36" t="s">
        <v>279</v>
      </c>
      <c r="F354" s="36" t="s">
        <v>918</v>
      </c>
      <c r="G354" s="38">
        <v>43035.940034722225</v>
      </c>
      <c r="H354" s="36" t="s">
        <v>302</v>
      </c>
      <c r="I354" s="41">
        <v>808311</v>
      </c>
      <c r="J354" s="41">
        <v>7964</v>
      </c>
      <c r="K354" s="41">
        <v>792145</v>
      </c>
    </row>
    <row r="355" spans="1:11" ht="16.5">
      <c r="A355" t="s">
        <v>919</v>
      </c>
      <c r="B355" s="36" t="s">
        <v>829</v>
      </c>
      <c r="C355" s="36"/>
      <c r="D355" s="36" t="s">
        <v>240</v>
      </c>
      <c r="E355" s="36" t="s">
        <v>279</v>
      </c>
      <c r="F355" s="36" t="s">
        <v>920</v>
      </c>
      <c r="G355" s="38">
        <v>43027</v>
      </c>
      <c r="H355" s="36" t="s">
        <v>302</v>
      </c>
      <c r="I355" s="41">
        <v>787624</v>
      </c>
      <c r="J355" s="41">
        <v>7761</v>
      </c>
      <c r="K355" s="41">
        <v>771872</v>
      </c>
    </row>
    <row r="356" spans="1:11" ht="16.5">
      <c r="A356" t="s">
        <v>921</v>
      </c>
      <c r="B356" s="36" t="s">
        <v>829</v>
      </c>
      <c r="C356" s="36"/>
      <c r="D356" s="36" t="s">
        <v>246</v>
      </c>
      <c r="E356" s="36" t="s">
        <v>279</v>
      </c>
      <c r="F356" s="36" t="s">
        <v>830</v>
      </c>
      <c r="G356" s="38">
        <v>43093.0015625</v>
      </c>
      <c r="H356" s="36" t="s">
        <v>439</v>
      </c>
      <c r="I356" s="41">
        <v>970148</v>
      </c>
      <c r="J356" s="41">
        <v>9272</v>
      </c>
      <c r="K356" s="41">
        <v>922223</v>
      </c>
    </row>
    <row r="357" spans="1:11" ht="16.5">
      <c r="A357" t="s">
        <v>922</v>
      </c>
      <c r="B357" s="36" t="s">
        <v>829</v>
      </c>
      <c r="C357" s="36"/>
      <c r="D357" s="36" t="s">
        <v>247</v>
      </c>
      <c r="E357" s="36" t="s">
        <v>279</v>
      </c>
      <c r="F357" s="36" t="s">
        <v>923</v>
      </c>
      <c r="G357" s="38">
        <v>43026</v>
      </c>
      <c r="H357" s="36" t="s">
        <v>302</v>
      </c>
      <c r="I357" s="41">
        <v>784540</v>
      </c>
      <c r="J357" s="41">
        <v>7730</v>
      </c>
      <c r="K357" s="41">
        <v>768849</v>
      </c>
    </row>
    <row r="358" spans="1:11" ht="16.5">
      <c r="A358" t="s">
        <v>924</v>
      </c>
      <c r="B358" s="36" t="s">
        <v>829</v>
      </c>
      <c r="C358" s="36"/>
      <c r="D358" s="36" t="s">
        <v>54</v>
      </c>
      <c r="E358" s="36" t="s">
        <v>279</v>
      </c>
      <c r="F358" s="36" t="s">
        <v>925</v>
      </c>
      <c r="G358" s="38">
        <v>43026</v>
      </c>
      <c r="H358" s="36" t="s">
        <v>302</v>
      </c>
      <c r="I358" s="41">
        <v>905862</v>
      </c>
      <c r="J358" s="41">
        <v>7516</v>
      </c>
      <c r="K358" s="41">
        <v>887745</v>
      </c>
    </row>
    <row r="359" spans="1:11" ht="16.5">
      <c r="A359" t="s">
        <v>926</v>
      </c>
      <c r="B359" s="36" t="s">
        <v>829</v>
      </c>
      <c r="C359" s="36"/>
      <c r="D359" s="36" t="s">
        <v>56</v>
      </c>
      <c r="E359" s="36" t="s">
        <v>279</v>
      </c>
      <c r="F359" s="36" t="s">
        <v>927</v>
      </c>
      <c r="G359" s="38">
        <v>43095.81287037037</v>
      </c>
      <c r="H359" s="36" t="s">
        <v>295</v>
      </c>
      <c r="I359" s="41">
        <v>1104009</v>
      </c>
      <c r="J359" s="41">
        <v>8976</v>
      </c>
      <c r="K359" s="41">
        <v>1060290</v>
      </c>
    </row>
    <row r="360" spans="1:11" ht="16.5">
      <c r="A360" t="s">
        <v>928</v>
      </c>
      <c r="B360" s="36" t="s">
        <v>829</v>
      </c>
      <c r="C360" s="36"/>
      <c r="D360" s="36" t="s">
        <v>58</v>
      </c>
      <c r="E360" s="36" t="s">
        <v>279</v>
      </c>
      <c r="F360" s="36" t="s">
        <v>929</v>
      </c>
      <c r="G360" s="38">
        <v>43091.989270833335</v>
      </c>
      <c r="H360" s="36" t="s">
        <v>439</v>
      </c>
      <c r="I360" s="41">
        <v>956327</v>
      </c>
      <c r="J360" s="41">
        <v>9140</v>
      </c>
      <c r="K360" s="41">
        <v>909084</v>
      </c>
    </row>
    <row r="361" spans="1:11" ht="16.5">
      <c r="A361" t="s">
        <v>930</v>
      </c>
      <c r="B361" s="36" t="s">
        <v>829</v>
      </c>
      <c r="C361" s="36"/>
      <c r="D361" s="36" t="s">
        <v>61</v>
      </c>
      <c r="E361" s="36" t="s">
        <v>279</v>
      </c>
      <c r="F361" s="36" t="s">
        <v>931</v>
      </c>
      <c r="G361" s="38">
        <v>43026</v>
      </c>
      <c r="H361" s="36" t="s">
        <v>302</v>
      </c>
      <c r="I361" s="41">
        <v>909406</v>
      </c>
      <c r="J361" s="41">
        <v>7545</v>
      </c>
      <c r="K361" s="41">
        <v>891218</v>
      </c>
    </row>
    <row r="362" spans="1:11" ht="16.5">
      <c r="A362" t="s">
        <v>932</v>
      </c>
      <c r="B362" s="36" t="s">
        <v>829</v>
      </c>
      <c r="C362" s="36"/>
      <c r="D362" s="36" t="s">
        <v>68</v>
      </c>
      <c r="E362" s="36" t="s">
        <v>279</v>
      </c>
      <c r="F362" s="36" t="s">
        <v>933</v>
      </c>
      <c r="G362" s="38">
        <v>43035.904328703706</v>
      </c>
      <c r="H362" s="36" t="s">
        <v>302</v>
      </c>
      <c r="I362" s="41">
        <v>913068</v>
      </c>
      <c r="J362" s="41">
        <v>7575</v>
      </c>
      <c r="K362" s="41">
        <v>894807</v>
      </c>
    </row>
    <row r="363" spans="1:11" ht="16.5">
      <c r="A363" t="s">
        <v>934</v>
      </c>
      <c r="B363" s="36" t="s">
        <v>829</v>
      </c>
      <c r="C363" s="36"/>
      <c r="D363" s="36" t="s">
        <v>75</v>
      </c>
      <c r="E363" s="36" t="s">
        <v>279</v>
      </c>
      <c r="F363" s="36" t="s">
        <v>935</v>
      </c>
      <c r="G363" s="38">
        <v>43034.65079861111</v>
      </c>
      <c r="H363" s="36" t="s">
        <v>407</v>
      </c>
      <c r="I363" s="41">
        <v>916729</v>
      </c>
      <c r="J363" s="41">
        <v>7606</v>
      </c>
      <c r="K363" s="41">
        <v>898394</v>
      </c>
    </row>
    <row r="364" spans="1:11" ht="16.5">
      <c r="A364" t="s">
        <v>936</v>
      </c>
      <c r="B364" s="36" t="s">
        <v>829</v>
      </c>
      <c r="C364" s="36"/>
      <c r="D364" s="36" t="s">
        <v>78</v>
      </c>
      <c r="E364" s="36" t="s">
        <v>279</v>
      </c>
      <c r="F364" s="36" t="s">
        <v>937</v>
      </c>
      <c r="G364" s="38">
        <v>43037.48349537037</v>
      </c>
      <c r="H364" s="36" t="s">
        <v>407</v>
      </c>
      <c r="I364" s="41">
        <v>897196</v>
      </c>
      <c r="J364" s="41">
        <v>8840</v>
      </c>
      <c r="K364" s="41">
        <v>879252</v>
      </c>
    </row>
    <row r="365" spans="1:11" ht="16.5">
      <c r="A365" t="s">
        <v>938</v>
      </c>
      <c r="B365" s="36" t="s">
        <v>939</v>
      </c>
      <c r="C365" s="36"/>
      <c r="D365" s="36" t="s">
        <v>82</v>
      </c>
      <c r="E365" s="36" t="s">
        <v>279</v>
      </c>
      <c r="F365" s="36" t="s">
        <v>940</v>
      </c>
      <c r="G365" s="38">
        <v>43100.67538194444</v>
      </c>
      <c r="H365" s="36" t="s">
        <v>302</v>
      </c>
      <c r="I365" s="41">
        <v>1051973</v>
      </c>
      <c r="J365" s="41">
        <v>8591</v>
      </c>
      <c r="K365" s="41">
        <v>1010315</v>
      </c>
    </row>
    <row r="366" spans="1:11" ht="16.5">
      <c r="A366" t="s">
        <v>941</v>
      </c>
      <c r="B366" s="36" t="s">
        <v>939</v>
      </c>
      <c r="C366" s="36"/>
      <c r="D366" s="36" t="s">
        <v>85</v>
      </c>
      <c r="E366" s="36" t="s">
        <v>279</v>
      </c>
      <c r="F366" s="36" t="s">
        <v>942</v>
      </c>
      <c r="G366" s="38">
        <v>43092.851481481484</v>
      </c>
      <c r="H366" s="36" t="s">
        <v>295</v>
      </c>
      <c r="I366" s="41">
        <v>928617</v>
      </c>
      <c r="J366" s="41">
        <v>9007</v>
      </c>
      <c r="K366" s="41">
        <v>891844</v>
      </c>
    </row>
    <row r="367" spans="1:11" ht="16.5">
      <c r="A367" t="s">
        <v>943</v>
      </c>
      <c r="B367" s="36" t="s">
        <v>939</v>
      </c>
      <c r="C367" s="36"/>
      <c r="D367" s="36" t="s">
        <v>86</v>
      </c>
      <c r="E367" s="36" t="s">
        <v>279</v>
      </c>
      <c r="F367" s="36" t="s">
        <v>942</v>
      </c>
      <c r="G367" s="38">
        <v>43092.851481481484</v>
      </c>
      <c r="H367" s="36" t="s">
        <v>295</v>
      </c>
      <c r="I367" s="41">
        <v>896052</v>
      </c>
      <c r="J367" s="41">
        <v>8691</v>
      </c>
      <c r="K367" s="41">
        <v>860568</v>
      </c>
    </row>
    <row r="368" spans="1:11" ht="16.5">
      <c r="A368" t="s">
        <v>944</v>
      </c>
      <c r="B368" s="36" t="s">
        <v>939</v>
      </c>
      <c r="C368" s="36"/>
      <c r="D368" s="36" t="s">
        <v>92</v>
      </c>
      <c r="E368" s="36" t="s">
        <v>279</v>
      </c>
      <c r="F368" s="36" t="s">
        <v>942</v>
      </c>
      <c r="G368" s="38">
        <v>43092.851481481484</v>
      </c>
      <c r="H368" s="36" t="s">
        <v>295</v>
      </c>
      <c r="I368" s="41">
        <v>931680</v>
      </c>
      <c r="J368" s="41">
        <v>9036</v>
      </c>
      <c r="K368" s="41">
        <v>894785</v>
      </c>
    </row>
    <row r="369" spans="1:11" ht="16.5">
      <c r="A369" t="s">
        <v>945</v>
      </c>
      <c r="B369" s="36" t="s">
        <v>939</v>
      </c>
      <c r="C369" s="36"/>
      <c r="D369" s="36" t="s">
        <v>93</v>
      </c>
      <c r="E369" s="36" t="s">
        <v>279</v>
      </c>
      <c r="F369" s="36" t="s">
        <v>942</v>
      </c>
      <c r="G369" s="38">
        <v>43092.851481481484</v>
      </c>
      <c r="H369" s="36" t="s">
        <v>295</v>
      </c>
      <c r="I369" s="41">
        <v>899114</v>
      </c>
      <c r="J369" s="41">
        <v>8721</v>
      </c>
      <c r="K369" s="41">
        <v>863509</v>
      </c>
    </row>
    <row r="370" spans="1:11" ht="16.5">
      <c r="A370" t="s">
        <v>946</v>
      </c>
      <c r="B370" s="36" t="s">
        <v>939</v>
      </c>
      <c r="C370" s="36"/>
      <c r="D370" s="36" t="s">
        <v>99</v>
      </c>
      <c r="E370" s="36" t="s">
        <v>279</v>
      </c>
      <c r="F370" s="36" t="s">
        <v>942</v>
      </c>
      <c r="G370" s="38">
        <v>43092.851481481484</v>
      </c>
      <c r="H370" s="36" t="s">
        <v>295</v>
      </c>
      <c r="I370" s="41">
        <v>934742</v>
      </c>
      <c r="J370" s="41">
        <v>9066</v>
      </c>
      <c r="K370" s="41">
        <v>897726</v>
      </c>
    </row>
    <row r="371" spans="1:11" ht="16.5">
      <c r="A371" t="s">
        <v>947</v>
      </c>
      <c r="B371" s="36" t="s">
        <v>939</v>
      </c>
      <c r="C371" s="36"/>
      <c r="D371" s="36" t="s">
        <v>100</v>
      </c>
      <c r="E371" s="36" t="s">
        <v>279</v>
      </c>
      <c r="F371" s="36" t="s">
        <v>948</v>
      </c>
      <c r="G371" s="38">
        <v>43089.651412037034</v>
      </c>
      <c r="H371" s="36" t="s">
        <v>302</v>
      </c>
      <c r="I371" s="41">
        <v>902177</v>
      </c>
      <c r="J371" s="41">
        <v>8750</v>
      </c>
      <c r="K371" s="41">
        <v>866451</v>
      </c>
    </row>
    <row r="372" spans="1:11" ht="16.5">
      <c r="A372" t="s">
        <v>949</v>
      </c>
      <c r="B372" s="36" t="s">
        <v>939</v>
      </c>
      <c r="C372" s="36"/>
      <c r="D372" s="36" t="s">
        <v>105</v>
      </c>
      <c r="E372" s="36" t="s">
        <v>279</v>
      </c>
      <c r="F372" s="36" t="s">
        <v>950</v>
      </c>
      <c r="G372" s="38">
        <v>43084.53658564815</v>
      </c>
      <c r="H372" s="36" t="s">
        <v>407</v>
      </c>
      <c r="I372" s="41">
        <v>1100542</v>
      </c>
      <c r="J372" s="41">
        <v>8988</v>
      </c>
      <c r="K372" s="41">
        <v>1056961</v>
      </c>
    </row>
    <row r="373" spans="1:11" ht="16.5">
      <c r="A373" t="s">
        <v>951</v>
      </c>
      <c r="B373" s="36" t="s">
        <v>939</v>
      </c>
      <c r="C373" s="36"/>
      <c r="D373" s="36" t="s">
        <v>106</v>
      </c>
      <c r="E373" s="36" t="s">
        <v>279</v>
      </c>
      <c r="F373" s="36" t="s">
        <v>942</v>
      </c>
      <c r="G373" s="38">
        <v>43092.851481481484</v>
      </c>
      <c r="H373" s="36" t="s">
        <v>295</v>
      </c>
      <c r="I373" s="41">
        <v>937805</v>
      </c>
      <c r="J373" s="41">
        <v>9096</v>
      </c>
      <c r="K373" s="41">
        <v>900668</v>
      </c>
    </row>
    <row r="374" spans="1:11" ht="16.5">
      <c r="A374" t="s">
        <v>952</v>
      </c>
      <c r="B374" s="36" t="s">
        <v>939</v>
      </c>
      <c r="C374" s="36"/>
      <c r="D374" s="36" t="s">
        <v>110</v>
      </c>
      <c r="E374" s="36" t="s">
        <v>279</v>
      </c>
      <c r="F374" s="36" t="s">
        <v>953</v>
      </c>
      <c r="G374" s="38">
        <v>43097.80678240741</v>
      </c>
      <c r="H374" s="36" t="s">
        <v>302</v>
      </c>
      <c r="I374" s="41">
        <v>1054397</v>
      </c>
      <c r="J374" s="41">
        <v>8611</v>
      </c>
      <c r="K374" s="41">
        <v>1012643</v>
      </c>
    </row>
    <row r="375" spans="1:11" ht="16.5">
      <c r="A375" t="s">
        <v>954</v>
      </c>
      <c r="B375" s="36" t="s">
        <v>939</v>
      </c>
      <c r="C375" s="36"/>
      <c r="D375" s="36" t="s">
        <v>113</v>
      </c>
      <c r="E375" s="36" t="s">
        <v>279</v>
      </c>
      <c r="F375" s="36" t="s">
        <v>955</v>
      </c>
      <c r="G375" s="38">
        <v>43098.579247685186</v>
      </c>
      <c r="H375" s="36" t="s">
        <v>302</v>
      </c>
      <c r="I375" s="41">
        <v>930659</v>
      </c>
      <c r="J375" s="41">
        <v>9027</v>
      </c>
      <c r="K375" s="41">
        <v>893805</v>
      </c>
    </row>
    <row r="376" spans="1:11" ht="16.5">
      <c r="A376" t="s">
        <v>956</v>
      </c>
      <c r="B376" s="36" t="s">
        <v>939</v>
      </c>
      <c r="C376" s="36"/>
      <c r="D376" s="36" t="s">
        <v>120</v>
      </c>
      <c r="E376" s="36" t="s">
        <v>279</v>
      </c>
      <c r="F376" s="36" t="s">
        <v>957</v>
      </c>
      <c r="G376" s="38">
        <v>43076.46706018518</v>
      </c>
      <c r="H376" s="36" t="s">
        <v>302</v>
      </c>
      <c r="I376" s="41">
        <v>943929</v>
      </c>
      <c r="J376" s="41">
        <v>9155</v>
      </c>
      <c r="K376" s="41">
        <v>906549</v>
      </c>
    </row>
    <row r="377" spans="1:11" ht="16.5">
      <c r="A377" t="s">
        <v>958</v>
      </c>
      <c r="B377" s="36" t="s">
        <v>939</v>
      </c>
      <c r="C377" s="36"/>
      <c r="D377" s="36" t="s">
        <v>134</v>
      </c>
      <c r="E377" s="36" t="s">
        <v>279</v>
      </c>
      <c r="F377" s="36" t="s">
        <v>959</v>
      </c>
      <c r="G377" s="38">
        <v>43166.45856481481</v>
      </c>
      <c r="H377" s="36" t="s">
        <v>302</v>
      </c>
      <c r="I377" s="41">
        <v>950054</v>
      </c>
      <c r="J377" s="41">
        <v>9403</v>
      </c>
      <c r="K377" s="41">
        <v>931053</v>
      </c>
    </row>
    <row r="378" spans="1:11" ht="16.5">
      <c r="A378" t="s">
        <v>960</v>
      </c>
      <c r="B378" s="36" t="s">
        <v>939</v>
      </c>
      <c r="C378" s="36"/>
      <c r="D378" s="36" t="s">
        <v>162</v>
      </c>
      <c r="E378" s="36" t="s">
        <v>279</v>
      </c>
      <c r="F378" s="36" t="s">
        <v>961</v>
      </c>
      <c r="G378" s="38">
        <v>43159.81383101852</v>
      </c>
      <c r="H378" s="36" t="s">
        <v>302</v>
      </c>
      <c r="I378" s="41">
        <v>943929</v>
      </c>
      <c r="J378" s="41">
        <v>9155</v>
      </c>
      <c r="K378" s="41">
        <v>906549</v>
      </c>
    </row>
    <row r="379" spans="1:11" ht="16.5">
      <c r="A379" t="s">
        <v>962</v>
      </c>
      <c r="B379" s="36" t="s">
        <v>939</v>
      </c>
      <c r="C379" s="36"/>
      <c r="D379" s="36" t="s">
        <v>163</v>
      </c>
      <c r="E379" s="36" t="s">
        <v>279</v>
      </c>
      <c r="F379" s="36" t="s">
        <v>963</v>
      </c>
      <c r="G379" s="38">
        <v>43159.82304398148</v>
      </c>
      <c r="H379" s="36" t="s">
        <v>302</v>
      </c>
      <c r="I379" s="41">
        <v>911364</v>
      </c>
      <c r="J379" s="41">
        <v>8839</v>
      </c>
      <c r="K379" s="41">
        <v>875274</v>
      </c>
    </row>
    <row r="380" spans="1:11" ht="16.5">
      <c r="A380" t="s">
        <v>964</v>
      </c>
      <c r="B380" s="36" t="s">
        <v>939</v>
      </c>
      <c r="C380" s="36"/>
      <c r="D380" s="36" t="s">
        <v>168</v>
      </c>
      <c r="E380" s="36" t="s">
        <v>279</v>
      </c>
      <c r="F380" s="36" t="s">
        <v>965</v>
      </c>
      <c r="G380" s="38">
        <v>43131.74046296296</v>
      </c>
      <c r="H380" s="36" t="s">
        <v>315</v>
      </c>
      <c r="I380" s="41">
        <v>1104179</v>
      </c>
      <c r="J380" s="41">
        <v>9389</v>
      </c>
      <c r="K380" s="41">
        <v>1104179</v>
      </c>
    </row>
    <row r="381" spans="1:11" ht="16.5">
      <c r="A381" t="s">
        <v>966</v>
      </c>
      <c r="B381" s="36" t="s">
        <v>939</v>
      </c>
      <c r="C381" s="36"/>
      <c r="D381" s="36" t="s">
        <v>173</v>
      </c>
      <c r="E381" s="36" t="s">
        <v>279</v>
      </c>
      <c r="F381" s="36" t="s">
        <v>967</v>
      </c>
      <c r="G381" s="38">
        <v>43099.67700231481</v>
      </c>
      <c r="H381" s="36" t="s">
        <v>302</v>
      </c>
      <c r="I381" s="41">
        <v>1062884</v>
      </c>
      <c r="J381" s="41">
        <v>8680</v>
      </c>
      <c r="K381" s="41">
        <v>1020794</v>
      </c>
    </row>
    <row r="382" spans="1:11" ht="16.5">
      <c r="A382" t="s">
        <v>968</v>
      </c>
      <c r="B382" s="36" t="s">
        <v>939</v>
      </c>
      <c r="C382" s="36"/>
      <c r="D382" s="36" t="s">
        <v>175</v>
      </c>
      <c r="E382" s="36" t="s">
        <v>279</v>
      </c>
      <c r="F382" s="36" t="s">
        <v>969</v>
      </c>
      <c r="G382" s="38">
        <v>43099.69732638889</v>
      </c>
      <c r="H382" s="36" t="s">
        <v>295</v>
      </c>
      <c r="I382" s="41">
        <v>1100542</v>
      </c>
      <c r="J382" s="41">
        <v>8988</v>
      </c>
      <c r="K382" s="41">
        <v>1056961</v>
      </c>
    </row>
    <row r="383" spans="1:11" ht="16.5">
      <c r="A383" t="s">
        <v>970</v>
      </c>
      <c r="B383" s="36" t="s">
        <v>939</v>
      </c>
      <c r="C383" s="36"/>
      <c r="D383" s="36" t="s">
        <v>176</v>
      </c>
      <c r="E383" s="36" t="s">
        <v>279</v>
      </c>
      <c r="F383" s="36" t="s">
        <v>971</v>
      </c>
      <c r="G383" s="38">
        <v>43109.61059027778</v>
      </c>
      <c r="H383" s="36" t="s">
        <v>302</v>
      </c>
      <c r="I383" s="41">
        <v>937805</v>
      </c>
      <c r="J383" s="41">
        <v>9281</v>
      </c>
      <c r="K383" s="41">
        <v>919049</v>
      </c>
    </row>
    <row r="384" spans="1:11" ht="16.5">
      <c r="A384" t="s">
        <v>972</v>
      </c>
      <c r="B384" s="36" t="s">
        <v>939</v>
      </c>
      <c r="C384" s="36"/>
      <c r="D384" s="36" t="s">
        <v>177</v>
      </c>
      <c r="E384" s="36" t="s">
        <v>279</v>
      </c>
      <c r="F384" s="36" t="s">
        <v>428</v>
      </c>
      <c r="G384" s="38">
        <v>43163.66486111111</v>
      </c>
      <c r="H384" s="36" t="s">
        <v>572</v>
      </c>
      <c r="I384" s="41">
        <v>905240</v>
      </c>
      <c r="J384" s="41">
        <v>9051</v>
      </c>
      <c r="K384" s="41">
        <v>896188</v>
      </c>
    </row>
    <row r="385" spans="1:11" ht="16.5">
      <c r="A385" t="s">
        <v>973</v>
      </c>
      <c r="B385" s="36" t="s">
        <v>939</v>
      </c>
      <c r="C385" s="36"/>
      <c r="D385" s="36" t="s">
        <v>182</v>
      </c>
      <c r="E385" s="36" t="s">
        <v>279</v>
      </c>
      <c r="F385" s="36" t="s">
        <v>974</v>
      </c>
      <c r="G385" s="38">
        <v>43100.72858796296</v>
      </c>
      <c r="H385" s="36" t="s">
        <v>302</v>
      </c>
      <c r="I385" s="41">
        <v>1084781</v>
      </c>
      <c r="J385" s="41">
        <v>8859</v>
      </c>
      <c r="K385" s="41">
        <v>1041824</v>
      </c>
    </row>
    <row r="386" spans="1:11" ht="16.5">
      <c r="A386" t="s">
        <v>975</v>
      </c>
      <c r="B386" s="36" t="s">
        <v>939</v>
      </c>
      <c r="C386" s="36"/>
      <c r="D386" s="36" t="s">
        <v>183</v>
      </c>
      <c r="E386" s="36" t="s">
        <v>279</v>
      </c>
      <c r="F386" s="36" t="s">
        <v>976</v>
      </c>
      <c r="G386" s="38">
        <v>43099.627800925926</v>
      </c>
      <c r="H386" s="36" t="s">
        <v>315</v>
      </c>
      <c r="I386" s="41">
        <v>924533</v>
      </c>
      <c r="J386" s="41">
        <v>9150</v>
      </c>
      <c r="K386" s="41">
        <v>906042</v>
      </c>
    </row>
    <row r="387" spans="1:11" ht="16.5">
      <c r="A387" t="s">
        <v>977</v>
      </c>
      <c r="B387" s="36" t="s">
        <v>939</v>
      </c>
      <c r="C387" s="36"/>
      <c r="D387" s="36" t="s">
        <v>184</v>
      </c>
      <c r="E387" s="36" t="s">
        <v>279</v>
      </c>
      <c r="F387" s="36" t="s">
        <v>978</v>
      </c>
      <c r="G387" s="38">
        <v>43098.6343287037</v>
      </c>
      <c r="H387" s="36" t="s">
        <v>302</v>
      </c>
      <c r="I387" s="41">
        <v>891969</v>
      </c>
      <c r="J387" s="41">
        <v>8651</v>
      </c>
      <c r="K387" s="41">
        <v>856647</v>
      </c>
    </row>
    <row r="388" spans="1:11" ht="16.5">
      <c r="A388" t="s">
        <v>979</v>
      </c>
      <c r="B388" s="36" t="s">
        <v>939</v>
      </c>
      <c r="C388" s="36"/>
      <c r="D388" s="36" t="s">
        <v>189</v>
      </c>
      <c r="E388" s="36" t="s">
        <v>279</v>
      </c>
      <c r="F388" s="36" t="s">
        <v>969</v>
      </c>
      <c r="G388" s="38">
        <v>43099.69732638889</v>
      </c>
      <c r="H388" s="36" t="s">
        <v>295</v>
      </c>
      <c r="I388" s="41">
        <v>1093268</v>
      </c>
      <c r="J388" s="41">
        <v>8928</v>
      </c>
      <c r="K388" s="41">
        <v>1049975</v>
      </c>
    </row>
    <row r="389" spans="1:11" ht="16.5">
      <c r="A389" t="s">
        <v>980</v>
      </c>
      <c r="B389" s="36" t="s">
        <v>939</v>
      </c>
      <c r="C389" s="36"/>
      <c r="D389" s="36" t="s">
        <v>190</v>
      </c>
      <c r="E389" s="36" t="s">
        <v>279</v>
      </c>
      <c r="F389" s="36" t="s">
        <v>981</v>
      </c>
      <c r="G389" s="38">
        <v>43099.69732638889</v>
      </c>
      <c r="H389" s="36" t="s">
        <v>302</v>
      </c>
      <c r="I389" s="41">
        <v>931680</v>
      </c>
      <c r="J389" s="41">
        <v>9036</v>
      </c>
      <c r="K389" s="41">
        <v>894785</v>
      </c>
    </row>
    <row r="390" spans="1:11" ht="16.5">
      <c r="A390" t="s">
        <v>982</v>
      </c>
      <c r="B390" s="36" t="s">
        <v>939</v>
      </c>
      <c r="C390" s="36"/>
      <c r="D390" s="36" t="s">
        <v>191</v>
      </c>
      <c r="E390" s="36" t="s">
        <v>279</v>
      </c>
      <c r="F390" s="36" t="s">
        <v>983</v>
      </c>
      <c r="G390" s="38">
        <v>43100.738229166665</v>
      </c>
      <c r="H390" s="36" t="s">
        <v>315</v>
      </c>
      <c r="I390" s="41">
        <v>899114</v>
      </c>
      <c r="J390" s="41">
        <v>8899</v>
      </c>
      <c r="K390" s="41">
        <v>881132</v>
      </c>
    </row>
    <row r="391" spans="1:11" ht="16.5">
      <c r="A391" t="s">
        <v>984</v>
      </c>
      <c r="B391" s="36" t="s">
        <v>939</v>
      </c>
      <c r="C391" s="36"/>
      <c r="D391" s="36" t="s">
        <v>194</v>
      </c>
      <c r="E391" s="36" t="s">
        <v>279</v>
      </c>
      <c r="F391" s="36" t="s">
        <v>985</v>
      </c>
      <c r="G391" s="38">
        <v>43107.70851851852</v>
      </c>
      <c r="H391" s="36" t="s">
        <v>302</v>
      </c>
      <c r="I391" s="41">
        <v>1051973</v>
      </c>
      <c r="J391" s="41">
        <v>8766</v>
      </c>
      <c r="K391" s="41">
        <v>1030934</v>
      </c>
    </row>
    <row r="392" spans="1:11" ht="16.5">
      <c r="A392" t="s">
        <v>986</v>
      </c>
      <c r="B392" s="36" t="s">
        <v>939</v>
      </c>
      <c r="C392" s="36"/>
      <c r="D392" s="36" t="s">
        <v>196</v>
      </c>
      <c r="E392" s="36" t="s">
        <v>279</v>
      </c>
      <c r="F392" s="36" t="s">
        <v>969</v>
      </c>
      <c r="G392" s="38">
        <v>43099.69732638889</v>
      </c>
      <c r="H392" s="36" t="s">
        <v>295</v>
      </c>
      <c r="I392" s="41">
        <v>1089630</v>
      </c>
      <c r="J392" s="41">
        <v>8899</v>
      </c>
      <c r="K392" s="41">
        <v>1046481</v>
      </c>
    </row>
    <row r="393" spans="1:11" ht="16.5">
      <c r="A393" t="s">
        <v>987</v>
      </c>
      <c r="B393" s="36" t="s">
        <v>939</v>
      </c>
      <c r="C393" s="36"/>
      <c r="D393" s="36" t="s">
        <v>197</v>
      </c>
      <c r="E393" s="36" t="s">
        <v>279</v>
      </c>
      <c r="F393" s="36" t="s">
        <v>988</v>
      </c>
      <c r="G393" s="38">
        <v>43155.629849537036</v>
      </c>
      <c r="H393" s="36" t="s">
        <v>302</v>
      </c>
      <c r="I393" s="41">
        <v>928617</v>
      </c>
      <c r="J393" s="41">
        <v>9007</v>
      </c>
      <c r="K393" s="41">
        <v>891844</v>
      </c>
    </row>
    <row r="394" spans="1:11" ht="16.5">
      <c r="A394" t="s">
        <v>989</v>
      </c>
      <c r="B394" s="36" t="s">
        <v>939</v>
      </c>
      <c r="C394" s="36"/>
      <c r="D394" s="36" t="s">
        <v>198</v>
      </c>
      <c r="E394" s="36" t="s">
        <v>279</v>
      </c>
      <c r="F394" s="36" t="s">
        <v>990</v>
      </c>
      <c r="G394" s="38">
        <v>43100.79210648148</v>
      </c>
      <c r="H394" s="36" t="s">
        <v>439</v>
      </c>
      <c r="I394" s="41">
        <v>896052</v>
      </c>
      <c r="J394" s="41">
        <v>8602</v>
      </c>
      <c r="K394" s="41">
        <v>851787</v>
      </c>
    </row>
    <row r="395" spans="1:11" ht="16.5">
      <c r="A395" t="s">
        <v>991</v>
      </c>
      <c r="B395" s="36" t="s">
        <v>939</v>
      </c>
      <c r="C395" s="36"/>
      <c r="D395" s="36" t="s">
        <v>203</v>
      </c>
      <c r="E395" s="36" t="s">
        <v>279</v>
      </c>
      <c r="F395" s="36" t="s">
        <v>969</v>
      </c>
      <c r="G395" s="38">
        <v>43099.69732638889</v>
      </c>
      <c r="H395" s="36" t="s">
        <v>295</v>
      </c>
      <c r="I395" s="41">
        <v>1085993</v>
      </c>
      <c r="J395" s="41">
        <v>8869</v>
      </c>
      <c r="K395" s="41">
        <v>1042988</v>
      </c>
    </row>
    <row r="396" spans="1:11" ht="16.5">
      <c r="A396" t="s">
        <v>992</v>
      </c>
      <c r="B396" s="36" t="s">
        <v>939</v>
      </c>
      <c r="C396" s="36"/>
      <c r="D396" s="36" t="s">
        <v>204</v>
      </c>
      <c r="E396" s="36" t="s">
        <v>279</v>
      </c>
      <c r="F396" s="36" t="s">
        <v>993</v>
      </c>
      <c r="G396" s="38">
        <v>43099.69732638889</v>
      </c>
      <c r="H396" s="36" t="s">
        <v>407</v>
      </c>
      <c r="I396" s="41">
        <v>925555</v>
      </c>
      <c r="J396" s="41">
        <v>8977</v>
      </c>
      <c r="K396" s="41">
        <v>888903</v>
      </c>
    </row>
    <row r="397" spans="1:11" ht="16.5">
      <c r="A397" t="s">
        <v>994</v>
      </c>
      <c r="B397" s="36" t="s">
        <v>939</v>
      </c>
      <c r="C397" s="36"/>
      <c r="D397" s="36" t="s">
        <v>205</v>
      </c>
      <c r="E397" s="36" t="s">
        <v>279</v>
      </c>
      <c r="F397" s="36" t="s">
        <v>995</v>
      </c>
      <c r="G397" s="38">
        <v>43091.49597222222</v>
      </c>
      <c r="H397" s="36" t="s">
        <v>302</v>
      </c>
      <c r="I397" s="41">
        <v>892989</v>
      </c>
      <c r="J397" s="41">
        <v>8661</v>
      </c>
      <c r="K397" s="41">
        <v>857627</v>
      </c>
    </row>
    <row r="398" spans="1:11" ht="16.5">
      <c r="A398" t="s">
        <v>996</v>
      </c>
      <c r="B398" s="36" t="s">
        <v>939</v>
      </c>
      <c r="C398" s="36"/>
      <c r="D398" s="36" t="s">
        <v>208</v>
      </c>
      <c r="E398" s="36" t="s">
        <v>279</v>
      </c>
      <c r="F398" s="36" t="s">
        <v>997</v>
      </c>
      <c r="G398" s="38">
        <v>43107.477118055554</v>
      </c>
      <c r="H398" s="36" t="s">
        <v>315</v>
      </c>
      <c r="I398" s="41">
        <v>1044698</v>
      </c>
      <c r="J398" s="41">
        <v>8883</v>
      </c>
      <c r="K398" s="41">
        <v>1044698</v>
      </c>
    </row>
    <row r="399" spans="1:11" ht="16.5">
      <c r="A399" t="s">
        <v>998</v>
      </c>
      <c r="B399" s="36" t="s">
        <v>939</v>
      </c>
      <c r="C399" s="36"/>
      <c r="D399" s="36" t="s">
        <v>210</v>
      </c>
      <c r="E399" s="36" t="s">
        <v>279</v>
      </c>
      <c r="F399" s="36" t="s">
        <v>969</v>
      </c>
      <c r="G399" s="38">
        <v>43099.69732638889</v>
      </c>
      <c r="H399" s="36" t="s">
        <v>295</v>
      </c>
      <c r="I399" s="41">
        <v>1082356</v>
      </c>
      <c r="J399" s="41">
        <v>8839</v>
      </c>
      <c r="K399" s="41">
        <v>1039495</v>
      </c>
    </row>
    <row r="400" spans="1:11" ht="16.5">
      <c r="A400" t="s">
        <v>999</v>
      </c>
      <c r="B400" s="36" t="s">
        <v>939</v>
      </c>
      <c r="C400" s="36"/>
      <c r="D400" s="36" t="s">
        <v>211</v>
      </c>
      <c r="E400" s="36" t="s">
        <v>279</v>
      </c>
      <c r="F400" s="36" t="s">
        <v>1000</v>
      </c>
      <c r="G400" s="38">
        <v>43099.69732638889</v>
      </c>
      <c r="H400" s="36" t="s">
        <v>302</v>
      </c>
      <c r="I400" s="41">
        <v>922492</v>
      </c>
      <c r="J400" s="41">
        <v>8947</v>
      </c>
      <c r="K400" s="41">
        <v>885961</v>
      </c>
    </row>
    <row r="401" spans="1:11" ht="16.5">
      <c r="A401" t="s">
        <v>1001</v>
      </c>
      <c r="B401" s="36" t="s">
        <v>939</v>
      </c>
      <c r="C401" s="36"/>
      <c r="D401" s="36" t="s">
        <v>212</v>
      </c>
      <c r="E401" s="36" t="s">
        <v>279</v>
      </c>
      <c r="F401" s="36" t="s">
        <v>1002</v>
      </c>
      <c r="G401" s="38">
        <v>43100.79657407408</v>
      </c>
      <c r="H401" s="36" t="s">
        <v>315</v>
      </c>
      <c r="I401" s="41">
        <v>889927</v>
      </c>
      <c r="J401" s="41">
        <v>8808</v>
      </c>
      <c r="K401" s="41">
        <v>872128</v>
      </c>
    </row>
    <row r="402" spans="1:11" ht="16.5">
      <c r="A402" t="s">
        <v>1003</v>
      </c>
      <c r="B402" s="36" t="s">
        <v>939</v>
      </c>
      <c r="C402" s="36"/>
      <c r="D402" s="36" t="s">
        <v>215</v>
      </c>
      <c r="E402" s="36" t="s">
        <v>279</v>
      </c>
      <c r="F402" s="36" t="s">
        <v>1004</v>
      </c>
      <c r="G402" s="38">
        <v>43114.69310185185</v>
      </c>
      <c r="H402" s="36" t="s">
        <v>302</v>
      </c>
      <c r="I402" s="41">
        <v>1041061</v>
      </c>
      <c r="J402" s="41">
        <v>8676</v>
      </c>
      <c r="K402" s="41">
        <v>1020240</v>
      </c>
    </row>
    <row r="403" spans="1:11" ht="16.5">
      <c r="A403" t="s">
        <v>1005</v>
      </c>
      <c r="B403" s="36" t="s">
        <v>939</v>
      </c>
      <c r="C403" s="36"/>
      <c r="D403" s="36" t="s">
        <v>217</v>
      </c>
      <c r="E403" s="36" t="s">
        <v>279</v>
      </c>
      <c r="F403" s="36" t="s">
        <v>1006</v>
      </c>
      <c r="G403" s="38">
        <v>43090.86313657407</v>
      </c>
      <c r="H403" s="36" t="s">
        <v>302</v>
      </c>
      <c r="I403" s="41">
        <v>1078719</v>
      </c>
      <c r="J403" s="41">
        <v>8810</v>
      </c>
      <c r="K403" s="41">
        <v>1036002</v>
      </c>
    </row>
    <row r="404" spans="1:11" ht="16.5">
      <c r="A404" t="s">
        <v>1007</v>
      </c>
      <c r="B404" s="36" t="s">
        <v>939</v>
      </c>
      <c r="C404" s="36"/>
      <c r="D404" s="36" t="s">
        <v>218</v>
      </c>
      <c r="E404" s="36" t="s">
        <v>279</v>
      </c>
      <c r="F404" s="36" t="s">
        <v>969</v>
      </c>
      <c r="G404" s="38">
        <v>43099.69732638889</v>
      </c>
      <c r="H404" s="36" t="s">
        <v>295</v>
      </c>
      <c r="I404" s="41">
        <v>919429</v>
      </c>
      <c r="J404" s="41">
        <v>8918</v>
      </c>
      <c r="K404" s="41">
        <v>883020</v>
      </c>
    </row>
    <row r="405" spans="1:11" ht="16.5">
      <c r="A405" t="s">
        <v>1008</v>
      </c>
      <c r="B405" s="36" t="s">
        <v>939</v>
      </c>
      <c r="C405" s="36"/>
      <c r="D405" s="36" t="s">
        <v>219</v>
      </c>
      <c r="E405" s="36" t="s">
        <v>279</v>
      </c>
      <c r="F405" s="36" t="s">
        <v>1009</v>
      </c>
      <c r="G405" s="38">
        <v>43078.78605324074</v>
      </c>
      <c r="H405" s="36" t="s">
        <v>407</v>
      </c>
      <c r="I405" s="41">
        <v>886864</v>
      </c>
      <c r="J405" s="41">
        <v>8602</v>
      </c>
      <c r="K405" s="41">
        <v>851744</v>
      </c>
    </row>
    <row r="406" spans="1:11" ht="16.5">
      <c r="A406" t="s">
        <v>1010</v>
      </c>
      <c r="B406" s="36" t="s">
        <v>939</v>
      </c>
      <c r="C406" s="36"/>
      <c r="D406" s="36" t="s">
        <v>222</v>
      </c>
      <c r="E406" s="36" t="s">
        <v>279</v>
      </c>
      <c r="F406" s="36" t="s">
        <v>1011</v>
      </c>
      <c r="G406" s="38">
        <v>43107.8053125</v>
      </c>
      <c r="H406" s="36" t="s">
        <v>302</v>
      </c>
      <c r="I406" s="41">
        <v>1037424</v>
      </c>
      <c r="J406" s="41">
        <v>8645</v>
      </c>
      <c r="K406" s="41">
        <v>1016676</v>
      </c>
    </row>
    <row r="407" spans="1:11" ht="16.5">
      <c r="A407" t="s">
        <v>1012</v>
      </c>
      <c r="B407" s="36" t="s">
        <v>939</v>
      </c>
      <c r="C407" s="36"/>
      <c r="D407" s="36" t="s">
        <v>224</v>
      </c>
      <c r="E407" s="36" t="s">
        <v>279</v>
      </c>
      <c r="F407" s="36" t="s">
        <v>1013</v>
      </c>
      <c r="G407" s="38">
        <v>43099.65849537037</v>
      </c>
      <c r="H407" s="36" t="s">
        <v>407</v>
      </c>
      <c r="I407" s="41">
        <v>1075082</v>
      </c>
      <c r="J407" s="41">
        <v>8780</v>
      </c>
      <c r="K407" s="41">
        <v>1032509</v>
      </c>
    </row>
    <row r="408" spans="1:11" ht="16.5">
      <c r="A408" t="s">
        <v>1014</v>
      </c>
      <c r="B408" s="36" t="s">
        <v>939</v>
      </c>
      <c r="C408" s="36"/>
      <c r="D408" s="36" t="s">
        <v>225</v>
      </c>
      <c r="E408" s="36" t="s">
        <v>279</v>
      </c>
      <c r="F408" s="36" t="s">
        <v>1015</v>
      </c>
      <c r="G408" s="38">
        <v>43159.769583333335</v>
      </c>
      <c r="H408" s="36" t="s">
        <v>302</v>
      </c>
      <c r="I408" s="41">
        <v>916368</v>
      </c>
      <c r="J408" s="41">
        <v>8888</v>
      </c>
      <c r="K408" s="41">
        <v>880080</v>
      </c>
    </row>
    <row r="409" spans="1:11" ht="16.5">
      <c r="A409" t="s">
        <v>1016</v>
      </c>
      <c r="B409" s="36" t="s">
        <v>939</v>
      </c>
      <c r="C409" s="36"/>
      <c r="D409" s="36" t="s">
        <v>226</v>
      </c>
      <c r="E409" s="36" t="s">
        <v>279</v>
      </c>
      <c r="F409" s="36" t="s">
        <v>1017</v>
      </c>
      <c r="G409" s="38">
        <v>43100.921898148146</v>
      </c>
      <c r="H409" s="36" t="s">
        <v>302</v>
      </c>
      <c r="I409" s="41">
        <v>883802</v>
      </c>
      <c r="J409" s="41">
        <v>8572</v>
      </c>
      <c r="K409" s="41">
        <v>848803</v>
      </c>
    </row>
    <row r="410" spans="1:11" ht="16.5">
      <c r="A410" t="s">
        <v>1018</v>
      </c>
      <c r="B410" s="36" t="s">
        <v>939</v>
      </c>
      <c r="C410" s="36"/>
      <c r="D410" s="36" t="s">
        <v>229</v>
      </c>
      <c r="E410" s="36" t="s">
        <v>279</v>
      </c>
      <c r="F410" s="36" t="s">
        <v>1019</v>
      </c>
      <c r="G410" s="38">
        <v>43113.658101851855</v>
      </c>
      <c r="H410" s="36" t="s">
        <v>315</v>
      </c>
      <c r="I410" s="41">
        <v>1033787</v>
      </c>
      <c r="J410" s="41">
        <v>8791</v>
      </c>
      <c r="K410" s="41">
        <v>1033787</v>
      </c>
    </row>
    <row r="411" spans="1:11" ht="16.5">
      <c r="A411" t="s">
        <v>1020</v>
      </c>
      <c r="B411" s="36" t="s">
        <v>939</v>
      </c>
      <c r="C411" s="36"/>
      <c r="D411" s="36" t="s">
        <v>231</v>
      </c>
      <c r="E411" s="36" t="s">
        <v>279</v>
      </c>
      <c r="F411" s="36" t="s">
        <v>1021</v>
      </c>
      <c r="G411" s="38">
        <v>43097.420335648145</v>
      </c>
      <c r="H411" s="36" t="s">
        <v>407</v>
      </c>
      <c r="I411" s="41">
        <v>1071445</v>
      </c>
      <c r="J411" s="41">
        <v>8750</v>
      </c>
      <c r="K411" s="41">
        <v>1029016</v>
      </c>
    </row>
    <row r="412" spans="1:11" ht="16.5">
      <c r="A412" t="s">
        <v>1022</v>
      </c>
      <c r="B412" s="36" t="s">
        <v>939</v>
      </c>
      <c r="C412" s="36"/>
      <c r="D412" s="36" t="s">
        <v>232</v>
      </c>
      <c r="E412" s="36" t="s">
        <v>279</v>
      </c>
      <c r="F412" s="36" t="s">
        <v>1023</v>
      </c>
      <c r="G412" s="38">
        <v>43097.677511574075</v>
      </c>
      <c r="H412" s="36" t="s">
        <v>439</v>
      </c>
      <c r="I412" s="41">
        <v>913305</v>
      </c>
      <c r="J412" s="41">
        <v>8768</v>
      </c>
      <c r="K412" s="41">
        <v>868188</v>
      </c>
    </row>
    <row r="413" spans="1:11" ht="16.5">
      <c r="A413" t="s">
        <v>1024</v>
      </c>
      <c r="B413" s="36" t="s">
        <v>939</v>
      </c>
      <c r="C413" s="36"/>
      <c r="D413" s="36" t="s">
        <v>233</v>
      </c>
      <c r="E413" s="36" t="s">
        <v>279</v>
      </c>
      <c r="F413" s="36" t="s">
        <v>1025</v>
      </c>
      <c r="G413" s="38">
        <v>43087.709699074076</v>
      </c>
      <c r="H413" s="36" t="s">
        <v>302</v>
      </c>
      <c r="I413" s="41">
        <v>880740</v>
      </c>
      <c r="J413" s="41">
        <v>8542</v>
      </c>
      <c r="K413" s="41">
        <v>845863</v>
      </c>
    </row>
    <row r="414" spans="1:11" ht="16.5">
      <c r="A414" t="s">
        <v>1026</v>
      </c>
      <c r="B414" s="36" t="s">
        <v>939</v>
      </c>
      <c r="C414" s="36"/>
      <c r="D414" s="36" t="s">
        <v>236</v>
      </c>
      <c r="E414" s="36" t="s">
        <v>279</v>
      </c>
      <c r="F414" s="36" t="s">
        <v>1027</v>
      </c>
      <c r="G414" s="38">
        <v>43107.68457175926</v>
      </c>
      <c r="H414" s="36" t="s">
        <v>302</v>
      </c>
      <c r="I414" s="41">
        <v>1030150</v>
      </c>
      <c r="J414" s="41">
        <v>8585</v>
      </c>
      <c r="K414" s="41">
        <v>1009547</v>
      </c>
    </row>
    <row r="415" spans="1:11" ht="16.5">
      <c r="A415" t="s">
        <v>1028</v>
      </c>
      <c r="B415" s="36" t="s">
        <v>939</v>
      </c>
      <c r="C415" s="36"/>
      <c r="D415" s="36" t="s">
        <v>238</v>
      </c>
      <c r="E415" s="36" t="s">
        <v>279</v>
      </c>
      <c r="F415" s="36" t="s">
        <v>1023</v>
      </c>
      <c r="G415" s="38">
        <v>43097.677511574075</v>
      </c>
      <c r="H415" s="36" t="s">
        <v>439</v>
      </c>
      <c r="I415" s="41">
        <v>1067808</v>
      </c>
      <c r="J415" s="41">
        <v>8631</v>
      </c>
      <c r="K415" s="41">
        <v>1015058</v>
      </c>
    </row>
    <row r="416" spans="1:11" ht="16.5">
      <c r="A416" t="s">
        <v>1029</v>
      </c>
      <c r="B416" s="36" t="s">
        <v>939</v>
      </c>
      <c r="C416" s="36"/>
      <c r="D416" s="36" t="s">
        <v>239</v>
      </c>
      <c r="E416" s="36" t="s">
        <v>279</v>
      </c>
      <c r="F416" s="36" t="s">
        <v>1023</v>
      </c>
      <c r="G416" s="38">
        <v>43097.677511574075</v>
      </c>
      <c r="H416" s="36" t="s">
        <v>439</v>
      </c>
      <c r="I416" s="41">
        <v>910243</v>
      </c>
      <c r="J416" s="41">
        <v>8738</v>
      </c>
      <c r="K416" s="41">
        <v>865277</v>
      </c>
    </row>
    <row r="417" spans="1:11" ht="16.5">
      <c r="A417" t="s">
        <v>1030</v>
      </c>
      <c r="B417" s="36" t="s">
        <v>939</v>
      </c>
      <c r="C417" s="36"/>
      <c r="D417" s="36" t="s">
        <v>240</v>
      </c>
      <c r="E417" s="36" t="s">
        <v>279</v>
      </c>
      <c r="F417" s="36" t="s">
        <v>1031</v>
      </c>
      <c r="G417" s="38">
        <v>43086.75087962963</v>
      </c>
      <c r="H417" s="36" t="s">
        <v>407</v>
      </c>
      <c r="I417" s="41">
        <v>877677</v>
      </c>
      <c r="J417" s="41">
        <v>8513</v>
      </c>
      <c r="K417" s="41">
        <v>842921</v>
      </c>
    </row>
    <row r="418" spans="1:11" ht="16.5">
      <c r="A418" t="s">
        <v>1032</v>
      </c>
      <c r="B418" s="36" t="s">
        <v>939</v>
      </c>
      <c r="C418" s="36"/>
      <c r="D418" s="36" t="s">
        <v>246</v>
      </c>
      <c r="E418" s="36" t="s">
        <v>279</v>
      </c>
      <c r="F418" s="36" t="s">
        <v>1033</v>
      </c>
      <c r="G418" s="38">
        <v>43100.71173611111</v>
      </c>
      <c r="H418" s="36" t="s">
        <v>315</v>
      </c>
      <c r="I418" s="41">
        <v>907180</v>
      </c>
      <c r="J418" s="41">
        <v>8978</v>
      </c>
      <c r="K418" s="41">
        <v>889036</v>
      </c>
    </row>
    <row r="419" spans="1:11" ht="16.5">
      <c r="A419" t="s">
        <v>1034</v>
      </c>
      <c r="B419" s="36" t="s">
        <v>939</v>
      </c>
      <c r="C419" s="36"/>
      <c r="D419" s="36" t="s">
        <v>247</v>
      </c>
      <c r="E419" s="36" t="s">
        <v>279</v>
      </c>
      <c r="F419" s="36" t="s">
        <v>1035</v>
      </c>
      <c r="G419" s="38">
        <v>43158.695497685185</v>
      </c>
      <c r="H419" s="36" t="s">
        <v>572</v>
      </c>
      <c r="I419" s="41">
        <v>874615</v>
      </c>
      <c r="J419" s="41">
        <v>8569</v>
      </c>
      <c r="K419" s="41">
        <v>848551</v>
      </c>
    </row>
    <row r="420" spans="1:11" ht="16.5">
      <c r="A420" t="s">
        <v>1036</v>
      </c>
      <c r="B420" s="36" t="s">
        <v>939</v>
      </c>
      <c r="C420" s="36"/>
      <c r="D420" s="36" t="s">
        <v>250</v>
      </c>
      <c r="E420" s="36" t="s">
        <v>279</v>
      </c>
      <c r="F420" s="36" t="s">
        <v>1037</v>
      </c>
      <c r="G420" s="38">
        <v>43106.77554398148</v>
      </c>
      <c r="H420" s="36" t="s">
        <v>302</v>
      </c>
      <c r="I420" s="41">
        <v>986505</v>
      </c>
      <c r="J420" s="41">
        <v>8221</v>
      </c>
      <c r="K420" s="41">
        <v>966775</v>
      </c>
    </row>
    <row r="421" spans="1:11" ht="16.5">
      <c r="A421" t="s">
        <v>1038</v>
      </c>
      <c r="B421" s="36" t="s">
        <v>939</v>
      </c>
      <c r="C421" s="36"/>
      <c r="D421" s="36" t="s">
        <v>254</v>
      </c>
      <c r="E421" s="36" t="s">
        <v>279</v>
      </c>
      <c r="F421" s="36" t="s">
        <v>1039</v>
      </c>
      <c r="G421" s="38">
        <v>43096.72324074074</v>
      </c>
      <c r="H421" s="36" t="s">
        <v>315</v>
      </c>
      <c r="I421" s="41">
        <v>840927</v>
      </c>
      <c r="J421" s="41">
        <v>8323</v>
      </c>
      <c r="K421" s="41">
        <v>824108</v>
      </c>
    </row>
    <row r="422" spans="1:11" ht="16.5">
      <c r="A422" t="s">
        <v>1040</v>
      </c>
      <c r="B422" s="36" t="s">
        <v>939</v>
      </c>
      <c r="C422" s="36"/>
      <c r="D422" s="36" t="s">
        <v>44</v>
      </c>
      <c r="E422" s="36" t="s">
        <v>279</v>
      </c>
      <c r="F422" s="36" t="s">
        <v>1041</v>
      </c>
      <c r="G422" s="38">
        <v>43093.76201388889</v>
      </c>
      <c r="H422" s="36" t="s">
        <v>302</v>
      </c>
      <c r="I422" s="41">
        <v>867469</v>
      </c>
      <c r="J422" s="41">
        <v>8414</v>
      </c>
      <c r="K422" s="41">
        <v>833117</v>
      </c>
    </row>
    <row r="423" spans="1:11" ht="16.5">
      <c r="A423" t="s">
        <v>1042</v>
      </c>
      <c r="B423" s="36" t="s">
        <v>939</v>
      </c>
      <c r="C423" s="36"/>
      <c r="D423" s="36" t="s">
        <v>51</v>
      </c>
      <c r="E423" s="36" t="s">
        <v>279</v>
      </c>
      <c r="F423" s="36" t="s">
        <v>1043</v>
      </c>
      <c r="G423" s="38">
        <v>43092.618738425925</v>
      </c>
      <c r="H423" s="36" t="s">
        <v>302</v>
      </c>
      <c r="I423" s="41">
        <v>880740</v>
      </c>
      <c r="J423" s="41">
        <v>8542</v>
      </c>
      <c r="K423" s="41">
        <v>845863</v>
      </c>
    </row>
    <row r="424" spans="1:11" ht="16.5">
      <c r="A424" t="s">
        <v>1044</v>
      </c>
      <c r="B424" s="36" t="s">
        <v>939</v>
      </c>
      <c r="C424" s="36"/>
      <c r="D424" s="36" t="s">
        <v>56</v>
      </c>
      <c r="E424" s="36" t="s">
        <v>279</v>
      </c>
      <c r="F424" s="36" t="s">
        <v>1045</v>
      </c>
      <c r="G424" s="38">
        <v>43105.52510416666</v>
      </c>
      <c r="H424" s="36" t="s">
        <v>384</v>
      </c>
      <c r="I424" s="41">
        <v>1075082</v>
      </c>
      <c r="J424" s="41">
        <v>9142</v>
      </c>
      <c r="K424" s="41">
        <v>1075082</v>
      </c>
    </row>
    <row r="425" spans="1:11" ht="16.5">
      <c r="A425" t="s">
        <v>1046</v>
      </c>
      <c r="B425" s="36" t="s">
        <v>939</v>
      </c>
      <c r="C425" s="36"/>
      <c r="D425" s="36" t="s">
        <v>57</v>
      </c>
      <c r="E425" s="36" t="s">
        <v>279</v>
      </c>
      <c r="F425" s="36" t="s">
        <v>1047</v>
      </c>
      <c r="G425" s="38">
        <v>43116.665185185186</v>
      </c>
      <c r="H425" s="36" t="s">
        <v>302</v>
      </c>
      <c r="I425" s="41">
        <v>916368</v>
      </c>
      <c r="J425" s="41">
        <v>9069</v>
      </c>
      <c r="K425" s="41">
        <v>898041</v>
      </c>
    </row>
    <row r="426" spans="1:11" ht="16.5">
      <c r="A426" t="s">
        <v>1048</v>
      </c>
      <c r="B426" s="36" t="s">
        <v>939</v>
      </c>
      <c r="C426" s="36"/>
      <c r="D426" s="36" t="s">
        <v>58</v>
      </c>
      <c r="E426" s="36" t="s">
        <v>279</v>
      </c>
      <c r="F426" s="36" t="s">
        <v>1049</v>
      </c>
      <c r="G426" s="38">
        <v>43105.57108796296</v>
      </c>
      <c r="H426" s="36" t="s">
        <v>302</v>
      </c>
      <c r="I426" s="41">
        <v>883802</v>
      </c>
      <c r="J426" s="41">
        <v>8747</v>
      </c>
      <c r="K426" s="41">
        <v>866126</v>
      </c>
    </row>
    <row r="427" spans="1:11" ht="16.5">
      <c r="A427" t="s">
        <v>1050</v>
      </c>
      <c r="B427" s="36" t="s">
        <v>939</v>
      </c>
      <c r="C427" s="36"/>
      <c r="D427" s="36" t="s">
        <v>61</v>
      </c>
      <c r="E427" s="36" t="s">
        <v>279</v>
      </c>
      <c r="F427" s="36" t="s">
        <v>1051</v>
      </c>
      <c r="G427" s="38">
        <v>43095.692199074074</v>
      </c>
      <c r="H427" s="36" t="s">
        <v>315</v>
      </c>
      <c r="I427" s="41">
        <v>1041061</v>
      </c>
      <c r="J427" s="41">
        <v>8676</v>
      </c>
      <c r="K427" s="41">
        <v>1020240</v>
      </c>
    </row>
    <row r="428" spans="1:11" ht="16.5">
      <c r="A428" t="s">
        <v>1052</v>
      </c>
      <c r="B428" s="36" t="s">
        <v>939</v>
      </c>
      <c r="C428" s="36"/>
      <c r="D428" s="36" t="s">
        <v>63</v>
      </c>
      <c r="E428" s="36" t="s">
        <v>279</v>
      </c>
      <c r="F428" s="36" t="s">
        <v>1053</v>
      </c>
      <c r="G428" s="38">
        <v>43096.76225694444</v>
      </c>
      <c r="H428" s="36" t="s">
        <v>302</v>
      </c>
      <c r="I428" s="41">
        <v>1078719</v>
      </c>
      <c r="J428" s="41">
        <v>8810</v>
      </c>
      <c r="K428" s="41">
        <v>1036002</v>
      </c>
    </row>
    <row r="429" spans="1:11" ht="16.5">
      <c r="A429" t="s">
        <v>1054</v>
      </c>
      <c r="B429" s="36" t="s">
        <v>939</v>
      </c>
      <c r="C429" s="36"/>
      <c r="D429" s="36" t="s">
        <v>65</v>
      </c>
      <c r="E429" s="36" t="s">
        <v>279</v>
      </c>
      <c r="F429" s="36" t="s">
        <v>1055</v>
      </c>
      <c r="G429" s="38">
        <v>43095.673946759256</v>
      </c>
      <c r="H429" s="36" t="s">
        <v>302</v>
      </c>
      <c r="I429" s="41">
        <v>886864</v>
      </c>
      <c r="J429" s="41">
        <v>8602</v>
      </c>
      <c r="K429" s="41">
        <v>851744</v>
      </c>
    </row>
    <row r="430" spans="1:11" ht="16.5">
      <c r="A430" t="s">
        <v>1056</v>
      </c>
      <c r="B430" s="36" t="s">
        <v>939</v>
      </c>
      <c r="C430" s="36"/>
      <c r="D430" s="36" t="s">
        <v>68</v>
      </c>
      <c r="E430" s="36" t="s">
        <v>279</v>
      </c>
      <c r="F430" s="36" t="s">
        <v>1057</v>
      </c>
      <c r="G430" s="38">
        <v>43095.80027777778</v>
      </c>
      <c r="H430" s="36" t="s">
        <v>302</v>
      </c>
      <c r="I430" s="41">
        <v>1044698</v>
      </c>
      <c r="J430" s="41">
        <v>8532</v>
      </c>
      <c r="K430" s="41">
        <v>1003328</v>
      </c>
    </row>
    <row r="431" spans="1:11" ht="16.5">
      <c r="A431" t="s">
        <v>1058</v>
      </c>
      <c r="B431" s="36" t="s">
        <v>939</v>
      </c>
      <c r="C431" s="36"/>
      <c r="D431" s="36" t="s">
        <v>70</v>
      </c>
      <c r="E431" s="36" t="s">
        <v>279</v>
      </c>
      <c r="F431" s="36" t="s">
        <v>1059</v>
      </c>
      <c r="G431" s="38">
        <v>43084.792592592596</v>
      </c>
      <c r="H431" s="36" t="s">
        <v>302</v>
      </c>
      <c r="I431" s="41">
        <v>1082356</v>
      </c>
      <c r="J431" s="41">
        <v>8839</v>
      </c>
      <c r="K431" s="41">
        <v>1039495</v>
      </c>
    </row>
    <row r="432" spans="1:11" ht="16.5">
      <c r="A432" t="s">
        <v>1060</v>
      </c>
      <c r="B432" s="36" t="s">
        <v>939</v>
      </c>
      <c r="C432" s="36"/>
      <c r="D432" s="36" t="s">
        <v>72</v>
      </c>
      <c r="E432" s="36" t="s">
        <v>279</v>
      </c>
      <c r="F432" s="36" t="s">
        <v>1061</v>
      </c>
      <c r="G432" s="38">
        <v>43096.61702546296</v>
      </c>
      <c r="H432" s="36" t="s">
        <v>302</v>
      </c>
      <c r="I432" s="41">
        <v>889927</v>
      </c>
      <c r="J432" s="41">
        <v>8631</v>
      </c>
      <c r="K432" s="41">
        <v>854686</v>
      </c>
    </row>
    <row r="433" spans="1:11" ht="16.5">
      <c r="A433" t="s">
        <v>1062</v>
      </c>
      <c r="B433" s="36" t="s">
        <v>939</v>
      </c>
      <c r="C433" s="36"/>
      <c r="D433" s="36" t="s">
        <v>77</v>
      </c>
      <c r="E433" s="36" t="s">
        <v>279</v>
      </c>
      <c r="F433" s="36" t="s">
        <v>1063</v>
      </c>
      <c r="G433" s="38">
        <v>43104.72116898148</v>
      </c>
      <c r="H433" s="36" t="s">
        <v>407</v>
      </c>
      <c r="I433" s="41">
        <v>1085993</v>
      </c>
      <c r="J433" s="41">
        <v>9050</v>
      </c>
      <c r="K433" s="41">
        <v>1064273</v>
      </c>
    </row>
    <row r="434" spans="1:11" ht="16.5">
      <c r="A434" t="s">
        <v>1064</v>
      </c>
      <c r="B434" s="36" t="s">
        <v>939</v>
      </c>
      <c r="C434" s="36"/>
      <c r="D434" s="36" t="s">
        <v>78</v>
      </c>
      <c r="E434" s="36" t="s">
        <v>279</v>
      </c>
      <c r="F434" s="36" t="s">
        <v>1065</v>
      </c>
      <c r="G434" s="38">
        <v>43099.69584490741</v>
      </c>
      <c r="H434" s="36" t="s">
        <v>315</v>
      </c>
      <c r="I434" s="41">
        <v>925555</v>
      </c>
      <c r="J434" s="41">
        <v>9160</v>
      </c>
      <c r="K434" s="41">
        <v>907044</v>
      </c>
    </row>
    <row r="435" spans="1:11" ht="16.5">
      <c r="A435" t="s">
        <v>1066</v>
      </c>
      <c r="B435" s="36" t="s">
        <v>939</v>
      </c>
      <c r="C435" s="36"/>
      <c r="D435" s="36" t="s">
        <v>79</v>
      </c>
      <c r="E435" s="36" t="s">
        <v>279</v>
      </c>
      <c r="F435" s="36" t="s">
        <v>1067</v>
      </c>
      <c r="G435" s="38">
        <v>43100.76424768518</v>
      </c>
      <c r="H435" s="36" t="s">
        <v>439</v>
      </c>
      <c r="I435" s="41">
        <v>892989</v>
      </c>
      <c r="J435" s="41">
        <v>8573</v>
      </c>
      <c r="K435" s="41">
        <v>848875</v>
      </c>
    </row>
    <row r="436" spans="1:11" ht="16.5">
      <c r="A436" t="s">
        <v>1068</v>
      </c>
      <c r="B436" s="36" t="s">
        <v>1069</v>
      </c>
      <c r="C436" s="36"/>
      <c r="D436" s="36" t="s">
        <v>82</v>
      </c>
      <c r="E436" s="36" t="s">
        <v>279</v>
      </c>
      <c r="F436" s="36" t="s">
        <v>1070</v>
      </c>
      <c r="G436" s="38">
        <v>43126.63924768518</v>
      </c>
      <c r="H436" s="36" t="s">
        <v>302</v>
      </c>
      <c r="I436" s="41">
        <v>1041883</v>
      </c>
      <c r="J436" s="41">
        <v>8682</v>
      </c>
      <c r="K436" s="41">
        <v>1021045</v>
      </c>
    </row>
    <row r="437" spans="1:11" ht="16.5">
      <c r="A437" t="s">
        <v>1071</v>
      </c>
      <c r="B437" s="36" t="s">
        <v>1069</v>
      </c>
      <c r="C437" s="36"/>
      <c r="D437" s="36" t="s">
        <v>86</v>
      </c>
      <c r="E437" s="36" t="s">
        <v>279</v>
      </c>
      <c r="F437" s="36" t="s">
        <v>1072</v>
      </c>
      <c r="G437" s="38">
        <v>43080.77956018518</v>
      </c>
      <c r="H437" s="36" t="s">
        <v>302</v>
      </c>
      <c r="I437" s="41">
        <v>888339</v>
      </c>
      <c r="J437" s="41">
        <v>8616</v>
      </c>
      <c r="K437" s="41">
        <v>853161</v>
      </c>
    </row>
    <row r="438" spans="1:11" ht="16.5">
      <c r="A438" t="s">
        <v>1073</v>
      </c>
      <c r="B438" s="36" t="s">
        <v>1069</v>
      </c>
      <c r="C438" s="36"/>
      <c r="D438" s="36" t="s">
        <v>91</v>
      </c>
      <c r="E438" s="36" t="s">
        <v>279</v>
      </c>
      <c r="F438" s="36" t="s">
        <v>1074</v>
      </c>
      <c r="G438" s="38">
        <v>43152.4444212963</v>
      </c>
      <c r="H438" s="36" t="s">
        <v>302</v>
      </c>
      <c r="I438" s="41">
        <v>1078092</v>
      </c>
      <c r="J438" s="41">
        <v>8804</v>
      </c>
      <c r="K438" s="41">
        <v>1035400</v>
      </c>
    </row>
    <row r="439" spans="1:11" ht="16.5">
      <c r="A439" t="s">
        <v>1075</v>
      </c>
      <c r="B439" s="36" t="s">
        <v>1069</v>
      </c>
      <c r="C439" s="36"/>
      <c r="D439" s="36" t="s">
        <v>92</v>
      </c>
      <c r="E439" s="36" t="s">
        <v>279</v>
      </c>
      <c r="F439" s="36" t="s">
        <v>1076</v>
      </c>
      <c r="G439" s="38">
        <v>43137.762650462966</v>
      </c>
      <c r="H439" s="36" t="s">
        <v>302</v>
      </c>
      <c r="I439" s="41">
        <v>920539</v>
      </c>
      <c r="J439" s="41">
        <v>8928</v>
      </c>
      <c r="K439" s="41">
        <v>884086</v>
      </c>
    </row>
    <row r="440" spans="1:11" ht="16.5">
      <c r="A440" t="s">
        <v>1077</v>
      </c>
      <c r="B440" s="36" t="s">
        <v>1069</v>
      </c>
      <c r="C440" s="36"/>
      <c r="D440" s="36" t="s">
        <v>93</v>
      </c>
      <c r="E440" s="36" t="s">
        <v>279</v>
      </c>
      <c r="F440" s="36" t="s">
        <v>1078</v>
      </c>
      <c r="G440" s="38">
        <v>43132.429756944446</v>
      </c>
      <c r="H440" s="36" t="s">
        <v>302</v>
      </c>
      <c r="I440" s="41">
        <v>891402</v>
      </c>
      <c r="J440" s="41">
        <v>8646</v>
      </c>
      <c r="K440" s="41">
        <v>856102</v>
      </c>
    </row>
    <row r="441" spans="1:11" ht="16.5">
      <c r="A441" t="s">
        <v>1079</v>
      </c>
      <c r="B441" s="36" t="s">
        <v>1069</v>
      </c>
      <c r="C441" s="36"/>
      <c r="D441" s="36" t="s">
        <v>96</v>
      </c>
      <c r="E441" s="36" t="s">
        <v>279</v>
      </c>
      <c r="F441" s="36" t="s">
        <v>1080</v>
      </c>
      <c r="G441" s="38">
        <v>43083.57215277778</v>
      </c>
      <c r="H441" s="36" t="s">
        <v>302</v>
      </c>
      <c r="I441" s="41">
        <v>1049158</v>
      </c>
      <c r="J441" s="41">
        <v>8567</v>
      </c>
      <c r="K441" s="41">
        <v>1007611</v>
      </c>
    </row>
    <row r="442" spans="1:11" ht="16.5">
      <c r="A442" t="s">
        <v>1081</v>
      </c>
      <c r="B442" s="36" t="s">
        <v>1069</v>
      </c>
      <c r="C442" s="36"/>
      <c r="D442" s="36" t="s">
        <v>98</v>
      </c>
      <c r="E442" s="36" t="s">
        <v>279</v>
      </c>
      <c r="F442" s="36" t="s">
        <v>1082</v>
      </c>
      <c r="G442" s="38">
        <v>43083.54765046296</v>
      </c>
      <c r="H442" s="36" t="s">
        <v>302</v>
      </c>
      <c r="I442" s="41">
        <v>1081730</v>
      </c>
      <c r="J442" s="41">
        <v>8833</v>
      </c>
      <c r="K442" s="41">
        <v>1038893</v>
      </c>
    </row>
    <row r="443" spans="1:11" ht="16.5">
      <c r="A443" t="s">
        <v>1083</v>
      </c>
      <c r="B443" s="36" t="s">
        <v>1069</v>
      </c>
      <c r="C443" s="36"/>
      <c r="D443" s="36" t="s">
        <v>99</v>
      </c>
      <c r="E443" s="36" t="s">
        <v>279</v>
      </c>
      <c r="F443" s="36" t="s">
        <v>1084</v>
      </c>
      <c r="G443" s="38">
        <v>43166.57171296296</v>
      </c>
      <c r="H443" s="36" t="s">
        <v>302</v>
      </c>
      <c r="I443" s="41">
        <v>923602</v>
      </c>
      <c r="J443" s="41">
        <v>9141</v>
      </c>
      <c r="K443" s="41">
        <v>905130</v>
      </c>
    </row>
    <row r="444" spans="1:11" ht="16.5">
      <c r="A444" t="s">
        <v>1085</v>
      </c>
      <c r="B444" s="36" t="s">
        <v>1069</v>
      </c>
      <c r="C444" s="36"/>
      <c r="D444" s="36" t="s">
        <v>100</v>
      </c>
      <c r="E444" s="36" t="s">
        <v>279</v>
      </c>
      <c r="F444" s="36" t="s">
        <v>1086</v>
      </c>
      <c r="G444" s="38">
        <v>43084.557858796295</v>
      </c>
      <c r="H444" s="36" t="s">
        <v>302</v>
      </c>
      <c r="I444" s="41">
        <v>894464</v>
      </c>
      <c r="J444" s="41">
        <v>8675</v>
      </c>
      <c r="K444" s="41">
        <v>859043</v>
      </c>
    </row>
    <row r="445" spans="1:11" ht="16.5">
      <c r="A445" t="s">
        <v>1087</v>
      </c>
      <c r="B445" s="36" t="s">
        <v>1069</v>
      </c>
      <c r="C445" s="36"/>
      <c r="D445" s="36" t="s">
        <v>107</v>
      </c>
      <c r="E445" s="36" t="s">
        <v>279</v>
      </c>
      <c r="F445" s="36" t="s">
        <v>1088</v>
      </c>
      <c r="G445" s="38">
        <v>43124.77984953704</v>
      </c>
      <c r="H445" s="36" t="s">
        <v>384</v>
      </c>
      <c r="I445" s="41">
        <v>897526</v>
      </c>
      <c r="J445" s="41">
        <v>9064</v>
      </c>
      <c r="K445" s="41">
        <v>897526</v>
      </c>
    </row>
    <row r="446" spans="1:11" ht="16.5">
      <c r="A446" t="s">
        <v>1089</v>
      </c>
      <c r="B446" s="36" t="s">
        <v>1069</v>
      </c>
      <c r="C446" s="36"/>
      <c r="D446" s="36" t="s">
        <v>110</v>
      </c>
      <c r="E446" s="36" t="s">
        <v>279</v>
      </c>
      <c r="F446" s="36" t="s">
        <v>1090</v>
      </c>
      <c r="G446" s="38">
        <v>43099.69726851852</v>
      </c>
      <c r="H446" s="36" t="s">
        <v>295</v>
      </c>
      <c r="I446" s="41">
        <v>1044308</v>
      </c>
      <c r="J446" s="41">
        <v>8528</v>
      </c>
      <c r="K446" s="41">
        <v>1002953</v>
      </c>
    </row>
    <row r="447" spans="1:11" ht="16.5">
      <c r="A447" t="s">
        <v>1091</v>
      </c>
      <c r="B447" s="36" t="s">
        <v>1069</v>
      </c>
      <c r="C447" s="36"/>
      <c r="D447" s="36" t="s">
        <v>113</v>
      </c>
      <c r="E447" s="36" t="s">
        <v>279</v>
      </c>
      <c r="F447" s="36" t="s">
        <v>1092</v>
      </c>
      <c r="G447" s="38">
        <v>43118.67346064815</v>
      </c>
      <c r="H447" s="36" t="s">
        <v>315</v>
      </c>
      <c r="I447" s="41">
        <v>919518</v>
      </c>
      <c r="J447" s="41">
        <v>9286</v>
      </c>
      <c r="K447" s="41">
        <v>919518</v>
      </c>
    </row>
    <row r="448" spans="1:11" ht="16.5">
      <c r="A448" t="s">
        <v>1093</v>
      </c>
      <c r="B448" s="36" t="s">
        <v>1069</v>
      </c>
      <c r="C448" s="36"/>
      <c r="D448" s="36" t="s">
        <v>117</v>
      </c>
      <c r="E448" s="36" t="s">
        <v>279</v>
      </c>
      <c r="F448" s="36" t="s">
        <v>1094</v>
      </c>
      <c r="G448" s="38">
        <v>43092.7046412037</v>
      </c>
      <c r="H448" s="36" t="s">
        <v>295</v>
      </c>
      <c r="I448" s="41">
        <v>1060071</v>
      </c>
      <c r="J448" s="41">
        <v>8657</v>
      </c>
      <c r="K448" s="41">
        <v>1018092</v>
      </c>
    </row>
    <row r="449" spans="1:11" ht="16.5">
      <c r="A449" t="s">
        <v>1095</v>
      </c>
      <c r="B449" s="36" t="s">
        <v>1069</v>
      </c>
      <c r="C449" s="36"/>
      <c r="D449" s="36" t="s">
        <v>119</v>
      </c>
      <c r="E449" s="36" t="s">
        <v>279</v>
      </c>
      <c r="F449" s="36" t="s">
        <v>294</v>
      </c>
      <c r="G449" s="38">
        <v>43092.86444444444</v>
      </c>
      <c r="H449" s="36" t="s">
        <v>295</v>
      </c>
      <c r="I449" s="41">
        <v>1092642</v>
      </c>
      <c r="J449" s="41">
        <v>8922</v>
      </c>
      <c r="K449" s="41">
        <v>1049373</v>
      </c>
    </row>
    <row r="450" spans="1:11" ht="16.5">
      <c r="A450" t="s">
        <v>1096</v>
      </c>
      <c r="B450" s="36" t="s">
        <v>1069</v>
      </c>
      <c r="C450" s="36"/>
      <c r="D450" s="36" t="s">
        <v>120</v>
      </c>
      <c r="E450" s="36" t="s">
        <v>279</v>
      </c>
      <c r="F450" s="36" t="s">
        <v>294</v>
      </c>
      <c r="G450" s="38">
        <v>43095.777083333334</v>
      </c>
      <c r="H450" s="36" t="s">
        <v>295</v>
      </c>
      <c r="I450" s="41">
        <v>932789</v>
      </c>
      <c r="J450" s="41">
        <v>9047</v>
      </c>
      <c r="K450" s="41">
        <v>895851</v>
      </c>
    </row>
    <row r="451" spans="1:11" ht="16.5">
      <c r="A451" t="s">
        <v>1097</v>
      </c>
      <c r="B451" s="36" t="s">
        <v>1069</v>
      </c>
      <c r="C451" s="36"/>
      <c r="D451" s="36" t="s">
        <v>121</v>
      </c>
      <c r="E451" s="36" t="s">
        <v>279</v>
      </c>
      <c r="F451" s="36" t="s">
        <v>1094</v>
      </c>
      <c r="G451" s="38">
        <v>43092.7046412037</v>
      </c>
      <c r="H451" s="36" t="s">
        <v>295</v>
      </c>
      <c r="I451" s="41">
        <v>903651</v>
      </c>
      <c r="J451" s="41">
        <v>8765</v>
      </c>
      <c r="K451" s="41">
        <v>867866</v>
      </c>
    </row>
    <row r="452" spans="1:11" ht="16.5">
      <c r="A452" t="s">
        <v>1098</v>
      </c>
      <c r="B452" s="36" t="s">
        <v>1069</v>
      </c>
      <c r="C452" s="36"/>
      <c r="D452" s="36" t="s">
        <v>124</v>
      </c>
      <c r="E452" s="36" t="s">
        <v>279</v>
      </c>
      <c r="F452" s="36" t="s">
        <v>294</v>
      </c>
      <c r="G452" s="38">
        <v>43093.47703703704</v>
      </c>
      <c r="H452" s="36" t="s">
        <v>295</v>
      </c>
      <c r="I452" s="41">
        <v>1063708</v>
      </c>
      <c r="J452" s="41">
        <v>8686</v>
      </c>
      <c r="K452" s="41">
        <v>1021585</v>
      </c>
    </row>
    <row r="453" spans="1:11" ht="16.5">
      <c r="A453" t="s">
        <v>1099</v>
      </c>
      <c r="B453" s="36" t="s">
        <v>1069</v>
      </c>
      <c r="C453" s="36"/>
      <c r="D453" s="36" t="s">
        <v>126</v>
      </c>
      <c r="E453" s="36" t="s">
        <v>279</v>
      </c>
      <c r="F453" s="36" t="s">
        <v>294</v>
      </c>
      <c r="G453" s="38">
        <v>43093.47703703704</v>
      </c>
      <c r="H453" s="36" t="s">
        <v>295</v>
      </c>
      <c r="I453" s="41">
        <v>1096280</v>
      </c>
      <c r="J453" s="41">
        <v>8952</v>
      </c>
      <c r="K453" s="41">
        <v>1052867</v>
      </c>
    </row>
    <row r="454" spans="1:11" ht="16.5">
      <c r="A454" t="s">
        <v>1100</v>
      </c>
      <c r="B454" s="36" t="s">
        <v>1069</v>
      </c>
      <c r="C454" s="36"/>
      <c r="D454" s="36" t="s">
        <v>127</v>
      </c>
      <c r="E454" s="36" t="s">
        <v>279</v>
      </c>
      <c r="F454" s="36" t="s">
        <v>294</v>
      </c>
      <c r="G454" s="38">
        <v>43095.777083333334</v>
      </c>
      <c r="H454" s="36" t="s">
        <v>295</v>
      </c>
      <c r="I454" s="41">
        <v>935851</v>
      </c>
      <c r="J454" s="41">
        <v>9077</v>
      </c>
      <c r="K454" s="41">
        <v>898791</v>
      </c>
    </row>
    <row r="455" spans="1:11" ht="16.5">
      <c r="A455" t="s">
        <v>1101</v>
      </c>
      <c r="B455" s="36" t="s">
        <v>1069</v>
      </c>
      <c r="C455" s="36"/>
      <c r="D455" s="36" t="s">
        <v>128</v>
      </c>
      <c r="E455" s="36" t="s">
        <v>279</v>
      </c>
      <c r="F455" s="36" t="s">
        <v>294</v>
      </c>
      <c r="G455" s="38">
        <v>43095.777083333334</v>
      </c>
      <c r="H455" s="36" t="s">
        <v>295</v>
      </c>
      <c r="I455" s="41">
        <v>906714</v>
      </c>
      <c r="J455" s="41">
        <v>8794</v>
      </c>
      <c r="K455" s="41">
        <v>870808</v>
      </c>
    </row>
    <row r="456" spans="1:11" ht="16.5">
      <c r="A456" t="s">
        <v>1102</v>
      </c>
      <c r="B456" s="36" t="s">
        <v>1069</v>
      </c>
      <c r="C456" s="36"/>
      <c r="D456" s="36" t="s">
        <v>131</v>
      </c>
      <c r="E456" s="36" t="s">
        <v>279</v>
      </c>
      <c r="F456" s="36" t="s">
        <v>294</v>
      </c>
      <c r="G456" s="38">
        <v>43093.47703703704</v>
      </c>
      <c r="H456" s="36" t="s">
        <v>295</v>
      </c>
      <c r="I456" s="41">
        <v>1067345</v>
      </c>
      <c r="J456" s="41">
        <v>8716</v>
      </c>
      <c r="K456" s="41">
        <v>1025078</v>
      </c>
    </row>
    <row r="457" spans="1:11" ht="16.5">
      <c r="A457" t="s">
        <v>1103</v>
      </c>
      <c r="B457" s="36" t="s">
        <v>1069</v>
      </c>
      <c r="C457" s="36"/>
      <c r="D457" s="36" t="s">
        <v>133</v>
      </c>
      <c r="E457" s="36" t="s">
        <v>279</v>
      </c>
      <c r="F457" s="36" t="s">
        <v>294</v>
      </c>
      <c r="G457" s="38">
        <v>43093.47703703704</v>
      </c>
      <c r="H457" s="36" t="s">
        <v>295</v>
      </c>
      <c r="I457" s="41">
        <v>1099917</v>
      </c>
      <c r="J457" s="41">
        <v>8982</v>
      </c>
      <c r="K457" s="41">
        <v>1056360</v>
      </c>
    </row>
    <row r="458" spans="1:11" ht="16.5">
      <c r="A458" t="s">
        <v>1104</v>
      </c>
      <c r="B458" s="36" t="s">
        <v>1069</v>
      </c>
      <c r="C458" s="36"/>
      <c r="D458" s="36" t="s">
        <v>134</v>
      </c>
      <c r="E458" s="36" t="s">
        <v>279</v>
      </c>
      <c r="F458" s="36" t="s">
        <v>294</v>
      </c>
      <c r="G458" s="38">
        <v>43095.777083333334</v>
      </c>
      <c r="H458" s="36" t="s">
        <v>295</v>
      </c>
      <c r="I458" s="41">
        <v>938914</v>
      </c>
      <c r="J458" s="41">
        <v>9107</v>
      </c>
      <c r="K458" s="41">
        <v>901733</v>
      </c>
    </row>
    <row r="459" spans="1:11" ht="16.5">
      <c r="A459" t="s">
        <v>1105</v>
      </c>
      <c r="B459" s="36" t="s">
        <v>1069</v>
      </c>
      <c r="C459" s="36"/>
      <c r="D459" s="36" t="s">
        <v>135</v>
      </c>
      <c r="E459" s="36" t="s">
        <v>279</v>
      </c>
      <c r="F459" s="36" t="s">
        <v>1106</v>
      </c>
      <c r="G459" s="38">
        <v>43093.00113425926</v>
      </c>
      <c r="H459" s="36" t="s">
        <v>295</v>
      </c>
      <c r="I459" s="41">
        <v>909777</v>
      </c>
      <c r="J459" s="41">
        <v>8824</v>
      </c>
      <c r="K459" s="41">
        <v>873750</v>
      </c>
    </row>
    <row r="460" spans="1:11" ht="16.5">
      <c r="A460" t="s">
        <v>1107</v>
      </c>
      <c r="B460" s="36" t="s">
        <v>1069</v>
      </c>
      <c r="C460" s="36"/>
      <c r="D460" s="36" t="s">
        <v>138</v>
      </c>
      <c r="E460" s="36" t="s">
        <v>279</v>
      </c>
      <c r="F460" s="36" t="s">
        <v>1108</v>
      </c>
      <c r="G460" s="38">
        <v>43097.75152777778</v>
      </c>
      <c r="H460" s="36" t="s">
        <v>315</v>
      </c>
      <c r="I460" s="41">
        <v>1058858</v>
      </c>
      <c r="J460" s="41">
        <v>8823</v>
      </c>
      <c r="K460" s="41">
        <v>1037681</v>
      </c>
    </row>
    <row r="461" spans="1:11" ht="16.5">
      <c r="A461" t="s">
        <v>1109</v>
      </c>
      <c r="B461" s="36" t="s">
        <v>1069</v>
      </c>
      <c r="C461" s="36"/>
      <c r="D461" s="36" t="s">
        <v>142</v>
      </c>
      <c r="E461" s="36" t="s">
        <v>279</v>
      </c>
      <c r="F461" s="36" t="s">
        <v>997</v>
      </c>
      <c r="G461" s="38">
        <v>43093.74271990741</v>
      </c>
      <c r="H461" s="36" t="s">
        <v>315</v>
      </c>
      <c r="I461" s="41">
        <v>902630</v>
      </c>
      <c r="J461" s="41">
        <v>8933</v>
      </c>
      <c r="K461" s="41">
        <v>884577</v>
      </c>
    </row>
    <row r="462" spans="1:11" ht="16.5">
      <c r="A462" t="s">
        <v>1110</v>
      </c>
      <c r="B462" s="36" t="s">
        <v>1069</v>
      </c>
      <c r="C462" s="36"/>
      <c r="D462" s="36" t="s">
        <v>145</v>
      </c>
      <c r="E462" s="36" t="s">
        <v>279</v>
      </c>
      <c r="F462" s="36" t="s">
        <v>294</v>
      </c>
      <c r="G462" s="38">
        <v>43093.47703703704</v>
      </c>
      <c r="H462" s="36" t="s">
        <v>295</v>
      </c>
      <c r="I462" s="41">
        <v>1067345</v>
      </c>
      <c r="J462" s="41">
        <v>8716</v>
      </c>
      <c r="K462" s="41">
        <v>1025078</v>
      </c>
    </row>
    <row r="463" spans="1:11" ht="16.5">
      <c r="A463" t="s">
        <v>1111</v>
      </c>
      <c r="B463" s="36" t="s">
        <v>1069</v>
      </c>
      <c r="C463" s="36"/>
      <c r="D463" s="36" t="s">
        <v>147</v>
      </c>
      <c r="E463" s="36" t="s">
        <v>279</v>
      </c>
      <c r="F463" s="36" t="s">
        <v>294</v>
      </c>
      <c r="G463" s="38">
        <v>43092.86444444444</v>
      </c>
      <c r="H463" s="36" t="s">
        <v>295</v>
      </c>
      <c r="I463" s="41">
        <v>1099917</v>
      </c>
      <c r="J463" s="41">
        <v>8982</v>
      </c>
      <c r="K463" s="41">
        <v>1056360</v>
      </c>
    </row>
    <row r="464" spans="1:11" ht="16.5">
      <c r="A464" t="s">
        <v>1112</v>
      </c>
      <c r="B464" s="36" t="s">
        <v>1069</v>
      </c>
      <c r="C464" s="36"/>
      <c r="D464" s="36" t="s">
        <v>148</v>
      </c>
      <c r="E464" s="36" t="s">
        <v>279</v>
      </c>
      <c r="F464" s="36" t="s">
        <v>294</v>
      </c>
      <c r="G464" s="38">
        <v>43095.777083333334</v>
      </c>
      <c r="H464" s="36" t="s">
        <v>295</v>
      </c>
      <c r="I464" s="41">
        <v>938914</v>
      </c>
      <c r="J464" s="41">
        <v>9107</v>
      </c>
      <c r="K464" s="41">
        <v>901733</v>
      </c>
    </row>
    <row r="465" spans="1:11" ht="16.5">
      <c r="A465" t="s">
        <v>1113</v>
      </c>
      <c r="B465" s="36" t="s">
        <v>1069</v>
      </c>
      <c r="C465" s="36"/>
      <c r="D465" s="36" t="s">
        <v>149</v>
      </c>
      <c r="E465" s="36" t="s">
        <v>279</v>
      </c>
      <c r="F465" s="36" t="s">
        <v>294</v>
      </c>
      <c r="G465" s="38">
        <v>43095.777083333334</v>
      </c>
      <c r="H465" s="36" t="s">
        <v>295</v>
      </c>
      <c r="I465" s="41">
        <v>909777</v>
      </c>
      <c r="J465" s="41">
        <v>8824</v>
      </c>
      <c r="K465" s="41">
        <v>873750</v>
      </c>
    </row>
    <row r="466" spans="1:11" ht="16.5">
      <c r="A466" t="s">
        <v>1114</v>
      </c>
      <c r="B466" s="36" t="s">
        <v>1069</v>
      </c>
      <c r="C466" s="36"/>
      <c r="D466" s="36" t="s">
        <v>152</v>
      </c>
      <c r="E466" s="36" t="s">
        <v>279</v>
      </c>
      <c r="F466" s="36" t="s">
        <v>294</v>
      </c>
      <c r="G466" s="38">
        <v>43092.86444444444</v>
      </c>
      <c r="H466" s="36" t="s">
        <v>295</v>
      </c>
      <c r="I466" s="41">
        <v>1063708</v>
      </c>
      <c r="J466" s="41">
        <v>8686</v>
      </c>
      <c r="K466" s="41">
        <v>1021585</v>
      </c>
    </row>
    <row r="467" spans="1:11" ht="16.5">
      <c r="A467" t="s">
        <v>1115</v>
      </c>
      <c r="B467" s="36" t="s">
        <v>1069</v>
      </c>
      <c r="C467" s="36"/>
      <c r="D467" s="36" t="s">
        <v>154</v>
      </c>
      <c r="E467" s="36" t="s">
        <v>279</v>
      </c>
      <c r="F467" s="36" t="s">
        <v>294</v>
      </c>
      <c r="G467" s="38">
        <v>43092.86444444444</v>
      </c>
      <c r="H467" s="36" t="s">
        <v>295</v>
      </c>
      <c r="I467" s="41">
        <v>1096280</v>
      </c>
      <c r="J467" s="41">
        <v>8952</v>
      </c>
      <c r="K467" s="41">
        <v>1052867</v>
      </c>
    </row>
    <row r="468" spans="1:11" ht="16.5">
      <c r="A468" t="s">
        <v>1116</v>
      </c>
      <c r="B468" s="36" t="s">
        <v>1069</v>
      </c>
      <c r="C468" s="36"/>
      <c r="D468" s="36" t="s">
        <v>155</v>
      </c>
      <c r="E468" s="36" t="s">
        <v>279</v>
      </c>
      <c r="F468" s="36" t="s">
        <v>1117</v>
      </c>
      <c r="G468" s="38">
        <v>43096.63829861111</v>
      </c>
      <c r="H468" s="36" t="s">
        <v>302</v>
      </c>
      <c r="I468" s="41">
        <v>935851</v>
      </c>
      <c r="J468" s="41">
        <v>9077</v>
      </c>
      <c r="K468" s="41">
        <v>898791</v>
      </c>
    </row>
    <row r="469" spans="1:11" ht="16.5">
      <c r="A469" t="s">
        <v>1118</v>
      </c>
      <c r="B469" s="36" t="s">
        <v>1069</v>
      </c>
      <c r="C469" s="36"/>
      <c r="D469" s="36" t="s">
        <v>156</v>
      </c>
      <c r="E469" s="36" t="s">
        <v>279</v>
      </c>
      <c r="F469" s="36" t="s">
        <v>1119</v>
      </c>
      <c r="G469" s="38">
        <v>43093.674525462964</v>
      </c>
      <c r="H469" s="36" t="s">
        <v>302</v>
      </c>
      <c r="I469" s="41">
        <v>906714</v>
      </c>
      <c r="J469" s="41">
        <v>8794</v>
      </c>
      <c r="K469" s="41">
        <v>870808</v>
      </c>
    </row>
    <row r="470" spans="1:11" ht="16.5">
      <c r="A470" t="s">
        <v>1120</v>
      </c>
      <c r="B470" s="36" t="s">
        <v>1069</v>
      </c>
      <c r="C470" s="36"/>
      <c r="D470" s="36" t="s">
        <v>159</v>
      </c>
      <c r="E470" s="36" t="s">
        <v>279</v>
      </c>
      <c r="F470" s="36" t="s">
        <v>294</v>
      </c>
      <c r="G470" s="38">
        <v>43093.47703703704</v>
      </c>
      <c r="H470" s="36" t="s">
        <v>295</v>
      </c>
      <c r="I470" s="41">
        <v>1060071</v>
      </c>
      <c r="J470" s="41">
        <v>8657</v>
      </c>
      <c r="K470" s="41">
        <v>1018092</v>
      </c>
    </row>
    <row r="471" spans="1:11" ht="16.5">
      <c r="A471" t="s">
        <v>1121</v>
      </c>
      <c r="B471" s="36" t="s">
        <v>1069</v>
      </c>
      <c r="C471" s="36"/>
      <c r="D471" s="36" t="s">
        <v>161</v>
      </c>
      <c r="E471" s="36" t="s">
        <v>279</v>
      </c>
      <c r="F471" s="36" t="s">
        <v>294</v>
      </c>
      <c r="G471" s="38">
        <v>43093.47703703704</v>
      </c>
      <c r="H471" s="36" t="s">
        <v>295</v>
      </c>
      <c r="I471" s="41">
        <v>1092642</v>
      </c>
      <c r="J471" s="41">
        <v>8922</v>
      </c>
      <c r="K471" s="41">
        <v>1049373</v>
      </c>
    </row>
    <row r="472" spans="1:11" ht="16.5">
      <c r="A472" t="s">
        <v>1122</v>
      </c>
      <c r="B472" s="36" t="s">
        <v>1069</v>
      </c>
      <c r="C472" s="36"/>
      <c r="D472" s="36" t="s">
        <v>162</v>
      </c>
      <c r="E472" s="36" t="s">
        <v>279</v>
      </c>
      <c r="F472" s="36" t="s">
        <v>294</v>
      </c>
      <c r="G472" s="38">
        <v>43095.777083333334</v>
      </c>
      <c r="H472" s="36" t="s">
        <v>295</v>
      </c>
      <c r="I472" s="41">
        <v>932789</v>
      </c>
      <c r="J472" s="41">
        <v>9047</v>
      </c>
      <c r="K472" s="41">
        <v>895851</v>
      </c>
    </row>
    <row r="473" spans="1:11" ht="16.5">
      <c r="A473" t="s">
        <v>1123</v>
      </c>
      <c r="B473" s="36" t="s">
        <v>1069</v>
      </c>
      <c r="C473" s="36"/>
      <c r="D473" s="36" t="s">
        <v>163</v>
      </c>
      <c r="E473" s="36" t="s">
        <v>279</v>
      </c>
      <c r="F473" s="36" t="s">
        <v>1124</v>
      </c>
      <c r="G473" s="38">
        <v>43094.00616898148</v>
      </c>
      <c r="H473" s="36" t="s">
        <v>407</v>
      </c>
      <c r="I473" s="41">
        <v>903651</v>
      </c>
      <c r="J473" s="41">
        <v>8765</v>
      </c>
      <c r="K473" s="41">
        <v>867866</v>
      </c>
    </row>
    <row r="474" spans="1:11" ht="16.5">
      <c r="A474" t="s">
        <v>1125</v>
      </c>
      <c r="B474" s="36" t="s">
        <v>1069</v>
      </c>
      <c r="C474" s="36"/>
      <c r="D474" s="36" t="s">
        <v>166</v>
      </c>
      <c r="E474" s="36" t="s">
        <v>279</v>
      </c>
      <c r="F474" s="36" t="s">
        <v>1126</v>
      </c>
      <c r="G474" s="38">
        <v>43089.73550925926</v>
      </c>
      <c r="H474" s="36" t="s">
        <v>407</v>
      </c>
      <c r="I474" s="41">
        <v>1056432</v>
      </c>
      <c r="J474" s="41">
        <v>8627</v>
      </c>
      <c r="K474" s="41">
        <v>1014597</v>
      </c>
    </row>
    <row r="475" spans="1:11" ht="16.5">
      <c r="A475" t="s">
        <v>1127</v>
      </c>
      <c r="B475" s="36" t="s">
        <v>1069</v>
      </c>
      <c r="C475" s="36"/>
      <c r="D475" s="36" t="s">
        <v>168</v>
      </c>
      <c r="E475" s="36" t="s">
        <v>279</v>
      </c>
      <c r="F475" s="36" t="s">
        <v>1128</v>
      </c>
      <c r="G475" s="38">
        <v>43099.75042824074</v>
      </c>
      <c r="H475" s="36" t="s">
        <v>302</v>
      </c>
      <c r="I475" s="41">
        <v>1089005</v>
      </c>
      <c r="J475" s="41">
        <v>8893</v>
      </c>
      <c r="K475" s="41">
        <v>1045880</v>
      </c>
    </row>
    <row r="476" spans="1:11" ht="16.5">
      <c r="A476" t="s">
        <v>1129</v>
      </c>
      <c r="B476" s="36" t="s">
        <v>1069</v>
      </c>
      <c r="C476" s="36"/>
      <c r="D476" s="36" t="s">
        <v>169</v>
      </c>
      <c r="E476" s="36" t="s">
        <v>279</v>
      </c>
      <c r="F476" s="36" t="s">
        <v>1130</v>
      </c>
      <c r="G476" s="38">
        <v>43095.44751157407</v>
      </c>
      <c r="H476" s="36" t="s">
        <v>302</v>
      </c>
      <c r="I476" s="41">
        <v>929726</v>
      </c>
      <c r="J476" s="41">
        <v>9017</v>
      </c>
      <c r="K476" s="41">
        <v>892909</v>
      </c>
    </row>
    <row r="477" spans="1:11" ht="16.5">
      <c r="A477" t="s">
        <v>1131</v>
      </c>
      <c r="B477" s="36" t="s">
        <v>1069</v>
      </c>
      <c r="C477" s="36"/>
      <c r="D477" s="36" t="s">
        <v>170</v>
      </c>
      <c r="E477" s="36" t="s">
        <v>279</v>
      </c>
      <c r="F477" s="36" t="s">
        <v>1132</v>
      </c>
      <c r="G477" s="38">
        <v>43091.692708333336</v>
      </c>
      <c r="H477" s="36" t="s">
        <v>407</v>
      </c>
      <c r="I477" s="41">
        <v>900589</v>
      </c>
      <c r="J477" s="41">
        <v>8735</v>
      </c>
      <c r="K477" s="41">
        <v>864926</v>
      </c>
    </row>
    <row r="478" spans="1:11" ht="16.5">
      <c r="A478" t="s">
        <v>1133</v>
      </c>
      <c r="B478" s="36" t="s">
        <v>1069</v>
      </c>
      <c r="C478" s="36"/>
      <c r="D478" s="36" t="s">
        <v>173</v>
      </c>
      <c r="E478" s="36" t="s">
        <v>279</v>
      </c>
      <c r="F478" s="36" t="s">
        <v>294</v>
      </c>
      <c r="G478" s="38">
        <v>43093.47703703704</v>
      </c>
      <c r="H478" s="36" t="s">
        <v>295</v>
      </c>
      <c r="I478" s="41">
        <v>1052795</v>
      </c>
      <c r="J478" s="41">
        <v>8597</v>
      </c>
      <c r="K478" s="41">
        <v>1011104</v>
      </c>
    </row>
    <row r="479" spans="1:11" ht="16.5">
      <c r="A479" t="s">
        <v>1134</v>
      </c>
      <c r="B479" s="36" t="s">
        <v>1069</v>
      </c>
      <c r="C479" s="36"/>
      <c r="D479" s="36" t="s">
        <v>175</v>
      </c>
      <c r="E479" s="36" t="s">
        <v>279</v>
      </c>
      <c r="F479" s="36" t="s">
        <v>294</v>
      </c>
      <c r="G479" s="38">
        <v>43093.47703703704</v>
      </c>
      <c r="H479" s="36" t="s">
        <v>295</v>
      </c>
      <c r="I479" s="41">
        <v>1085368</v>
      </c>
      <c r="J479" s="41">
        <v>8863</v>
      </c>
      <c r="K479" s="41">
        <v>1042387</v>
      </c>
    </row>
    <row r="480" spans="1:11" ht="16.5">
      <c r="A480" t="s">
        <v>1135</v>
      </c>
      <c r="B480" s="36" t="s">
        <v>1069</v>
      </c>
      <c r="C480" s="36"/>
      <c r="D480" s="36" t="s">
        <v>176</v>
      </c>
      <c r="E480" s="36" t="s">
        <v>279</v>
      </c>
      <c r="F480" s="36" t="s">
        <v>294</v>
      </c>
      <c r="G480" s="38">
        <v>43095.777083333334</v>
      </c>
      <c r="H480" s="36" t="s">
        <v>295</v>
      </c>
      <c r="I480" s="41">
        <v>926663</v>
      </c>
      <c r="J480" s="41">
        <v>8988</v>
      </c>
      <c r="K480" s="41">
        <v>889967</v>
      </c>
    </row>
    <row r="481" spans="1:11" ht="16.5">
      <c r="A481" t="s">
        <v>1136</v>
      </c>
      <c r="B481" s="36" t="s">
        <v>1069</v>
      </c>
      <c r="C481" s="36"/>
      <c r="D481" s="36" t="s">
        <v>177</v>
      </c>
      <c r="E481" s="36" t="s">
        <v>279</v>
      </c>
      <c r="F481" s="36" t="s">
        <v>1137</v>
      </c>
      <c r="G481" s="38">
        <v>43092.69116898148</v>
      </c>
      <c r="H481" s="36" t="s">
        <v>407</v>
      </c>
      <c r="I481" s="41">
        <v>897526</v>
      </c>
      <c r="J481" s="41">
        <v>8705</v>
      </c>
      <c r="K481" s="41">
        <v>861984</v>
      </c>
    </row>
    <row r="482" spans="1:11" ht="16.5">
      <c r="A482" t="s">
        <v>1138</v>
      </c>
      <c r="B482" s="36" t="s">
        <v>1069</v>
      </c>
      <c r="C482" s="36"/>
      <c r="D482" s="36" t="s">
        <v>180</v>
      </c>
      <c r="E482" s="36" t="s">
        <v>279</v>
      </c>
      <c r="F482" s="36" t="s">
        <v>1139</v>
      </c>
      <c r="G482" s="38">
        <v>43093.81471064815</v>
      </c>
      <c r="H482" s="36" t="s">
        <v>384</v>
      </c>
      <c r="I482" s="41">
        <v>1037033</v>
      </c>
      <c r="J482" s="41">
        <v>8641</v>
      </c>
      <c r="K482" s="41">
        <v>1016292</v>
      </c>
    </row>
    <row r="483" spans="1:11" ht="16.5">
      <c r="A483" t="s">
        <v>1140</v>
      </c>
      <c r="B483" s="36" t="s">
        <v>1069</v>
      </c>
      <c r="C483" s="36"/>
      <c r="D483" s="36" t="s">
        <v>183</v>
      </c>
      <c r="E483" s="36" t="s">
        <v>279</v>
      </c>
      <c r="F483" s="36" t="s">
        <v>1141</v>
      </c>
      <c r="G483" s="38">
        <v>43100.735925925925</v>
      </c>
      <c r="H483" s="36" t="s">
        <v>315</v>
      </c>
      <c r="I483" s="41">
        <v>913393</v>
      </c>
      <c r="J483" s="41">
        <v>9224</v>
      </c>
      <c r="K483" s="41">
        <v>913393</v>
      </c>
    </row>
    <row r="484" spans="1:11" ht="16.5">
      <c r="A484" t="s">
        <v>1142</v>
      </c>
      <c r="B484" s="36" t="s">
        <v>1069</v>
      </c>
      <c r="C484" s="36"/>
      <c r="D484" s="36" t="s">
        <v>184</v>
      </c>
      <c r="E484" s="36" t="s">
        <v>279</v>
      </c>
      <c r="F484" s="36" t="s">
        <v>1143</v>
      </c>
      <c r="G484" s="38">
        <v>43099.75282407407</v>
      </c>
      <c r="H484" s="36" t="s">
        <v>302</v>
      </c>
      <c r="I484" s="41">
        <v>884256</v>
      </c>
      <c r="J484" s="41">
        <v>8576</v>
      </c>
      <c r="K484" s="41">
        <v>849239</v>
      </c>
    </row>
    <row r="485" spans="1:11" ht="16.5">
      <c r="A485" t="s">
        <v>1144</v>
      </c>
      <c r="B485" s="36" t="s">
        <v>1069</v>
      </c>
      <c r="C485" s="36"/>
      <c r="D485" s="36" t="s">
        <v>187</v>
      </c>
      <c r="E485" s="36" t="s">
        <v>279</v>
      </c>
      <c r="F485" s="36" t="s">
        <v>1145</v>
      </c>
      <c r="G485" s="38">
        <v>43076.715729166666</v>
      </c>
      <c r="H485" s="36" t="s">
        <v>407</v>
      </c>
      <c r="I485" s="41">
        <v>1045520</v>
      </c>
      <c r="J485" s="41">
        <v>8538</v>
      </c>
      <c r="K485" s="41">
        <v>1004117</v>
      </c>
    </row>
    <row r="486" spans="1:11" ht="16.5">
      <c r="A486" t="s">
        <v>1146</v>
      </c>
      <c r="B486" s="36" t="s">
        <v>1069</v>
      </c>
      <c r="C486" s="36"/>
      <c r="D486" s="36" t="s">
        <v>190</v>
      </c>
      <c r="E486" s="36" t="s">
        <v>279</v>
      </c>
      <c r="F486" s="36" t="s">
        <v>1147</v>
      </c>
      <c r="G486" s="38">
        <v>43166.74574074074</v>
      </c>
      <c r="H486" s="36" t="s">
        <v>302</v>
      </c>
      <c r="I486" s="41">
        <v>920539</v>
      </c>
      <c r="J486" s="41">
        <v>9111</v>
      </c>
      <c r="K486" s="41">
        <v>902128</v>
      </c>
    </row>
    <row r="487" spans="1:11" ht="16.5">
      <c r="A487" t="s">
        <v>1148</v>
      </c>
      <c r="B487" s="36" t="s">
        <v>1069</v>
      </c>
      <c r="C487" s="36"/>
      <c r="D487" s="36" t="s">
        <v>191</v>
      </c>
      <c r="E487" s="36" t="s">
        <v>279</v>
      </c>
      <c r="F487" s="36" t="s">
        <v>1149</v>
      </c>
      <c r="G487" s="38">
        <v>43089.70527777778</v>
      </c>
      <c r="H487" s="36" t="s">
        <v>384</v>
      </c>
      <c r="I487" s="41">
        <v>891402</v>
      </c>
      <c r="J487" s="41">
        <v>8822</v>
      </c>
      <c r="K487" s="41">
        <v>873574</v>
      </c>
    </row>
    <row r="488" spans="1:11" ht="16.5">
      <c r="A488" t="s">
        <v>1150</v>
      </c>
      <c r="B488" s="36" t="s">
        <v>1069</v>
      </c>
      <c r="C488" s="36"/>
      <c r="D488" s="36" t="s">
        <v>194</v>
      </c>
      <c r="E488" s="36" t="s">
        <v>279</v>
      </c>
      <c r="F488" s="36" t="s">
        <v>1151</v>
      </c>
      <c r="G488" s="38">
        <v>43076.717002314814</v>
      </c>
      <c r="H488" s="36" t="s">
        <v>407</v>
      </c>
      <c r="I488" s="41">
        <v>1041883</v>
      </c>
      <c r="J488" s="41">
        <v>8508</v>
      </c>
      <c r="K488" s="41">
        <v>1000624</v>
      </c>
    </row>
    <row r="489" spans="1:11" ht="16.5">
      <c r="A489" t="s">
        <v>1152</v>
      </c>
      <c r="B489" s="36" t="s">
        <v>1069</v>
      </c>
      <c r="C489" s="36"/>
      <c r="D489" s="36" t="s">
        <v>196</v>
      </c>
      <c r="E489" s="36" t="s">
        <v>279</v>
      </c>
      <c r="F489" s="36" t="s">
        <v>1153</v>
      </c>
      <c r="G489" s="38">
        <v>43127.70086805556</v>
      </c>
      <c r="H489" s="36" t="s">
        <v>315</v>
      </c>
      <c r="I489" s="41">
        <v>1074455</v>
      </c>
      <c r="J489" s="41">
        <v>9136</v>
      </c>
      <c r="K489" s="41">
        <v>1074455</v>
      </c>
    </row>
    <row r="490" spans="1:11" ht="16.5">
      <c r="A490" t="s">
        <v>1154</v>
      </c>
      <c r="B490" s="36" t="s">
        <v>1069</v>
      </c>
      <c r="C490" s="36"/>
      <c r="D490" s="36" t="s">
        <v>197</v>
      </c>
      <c r="E490" s="36" t="s">
        <v>279</v>
      </c>
      <c r="F490" s="36" t="s">
        <v>1155</v>
      </c>
      <c r="G490" s="38">
        <v>43156.654814814814</v>
      </c>
      <c r="H490" s="36" t="s">
        <v>302</v>
      </c>
      <c r="I490" s="41">
        <v>917477</v>
      </c>
      <c r="J490" s="41">
        <v>8899</v>
      </c>
      <c r="K490" s="41">
        <v>881145</v>
      </c>
    </row>
    <row r="491" spans="1:11" ht="16.5">
      <c r="A491" t="s">
        <v>1156</v>
      </c>
      <c r="B491" s="36" t="s">
        <v>1069</v>
      </c>
      <c r="C491" s="36"/>
      <c r="D491" s="36" t="s">
        <v>198</v>
      </c>
      <c r="E491" s="36" t="s">
        <v>279</v>
      </c>
      <c r="F491" s="36" t="s">
        <v>1157</v>
      </c>
      <c r="G491" s="38">
        <v>43084.673263888886</v>
      </c>
      <c r="H491" s="36" t="s">
        <v>302</v>
      </c>
      <c r="I491" s="41">
        <v>888339</v>
      </c>
      <c r="J491" s="41">
        <v>8616</v>
      </c>
      <c r="K491" s="41">
        <v>853161</v>
      </c>
    </row>
    <row r="492" spans="1:11" ht="16.5">
      <c r="A492" t="s">
        <v>1158</v>
      </c>
      <c r="B492" s="36" t="s">
        <v>1069</v>
      </c>
      <c r="C492" s="36"/>
      <c r="D492" s="36" t="s">
        <v>201</v>
      </c>
      <c r="E492" s="36" t="s">
        <v>279</v>
      </c>
      <c r="F492" s="36" t="s">
        <v>1159</v>
      </c>
      <c r="G492" s="38">
        <v>43076.71608796297</v>
      </c>
      <c r="H492" s="36" t="s">
        <v>407</v>
      </c>
      <c r="I492" s="41">
        <v>1038246</v>
      </c>
      <c r="J492" s="41">
        <v>8478</v>
      </c>
      <c r="K492" s="41">
        <v>997131</v>
      </c>
    </row>
    <row r="493" spans="1:11" ht="16.5">
      <c r="A493" t="s">
        <v>1160</v>
      </c>
      <c r="B493" s="36" t="s">
        <v>1069</v>
      </c>
      <c r="C493" s="36"/>
      <c r="D493" s="36" t="s">
        <v>204</v>
      </c>
      <c r="E493" s="36" t="s">
        <v>279</v>
      </c>
      <c r="F493" s="36" t="s">
        <v>1161</v>
      </c>
      <c r="G493" s="38">
        <v>43100.99201388889</v>
      </c>
      <c r="H493" s="36" t="s">
        <v>384</v>
      </c>
      <c r="I493" s="41">
        <v>914414</v>
      </c>
      <c r="J493" s="41">
        <v>9050</v>
      </c>
      <c r="K493" s="41">
        <v>896126</v>
      </c>
    </row>
    <row r="494" spans="1:11" ht="16.5">
      <c r="A494" t="s">
        <v>1162</v>
      </c>
      <c r="B494" s="36" t="s">
        <v>1069</v>
      </c>
      <c r="C494" s="36"/>
      <c r="D494" s="36" t="s">
        <v>205</v>
      </c>
      <c r="E494" s="36" t="s">
        <v>279</v>
      </c>
      <c r="F494" s="36" t="s">
        <v>1163</v>
      </c>
      <c r="G494" s="38">
        <v>43072.66966435185</v>
      </c>
      <c r="H494" s="36" t="s">
        <v>302</v>
      </c>
      <c r="I494" s="41">
        <v>885277</v>
      </c>
      <c r="J494" s="41">
        <v>8762</v>
      </c>
      <c r="K494" s="41">
        <v>867571</v>
      </c>
    </row>
    <row r="495" spans="1:11" ht="16.5">
      <c r="A495" t="s">
        <v>1164</v>
      </c>
      <c r="B495" s="36" t="s">
        <v>1069</v>
      </c>
      <c r="C495" s="36"/>
      <c r="D495" s="36" t="s">
        <v>208</v>
      </c>
      <c r="E495" s="36" t="s">
        <v>279</v>
      </c>
      <c r="F495" s="36" t="s">
        <v>1165</v>
      </c>
      <c r="G495" s="38">
        <v>43088.661099537036</v>
      </c>
      <c r="H495" s="36" t="s">
        <v>572</v>
      </c>
      <c r="I495" s="41">
        <v>1034609</v>
      </c>
      <c r="J495" s="41">
        <v>8535</v>
      </c>
      <c r="K495" s="41">
        <v>1003778</v>
      </c>
    </row>
    <row r="496" spans="1:11" ht="16.5">
      <c r="A496" t="s">
        <v>1166</v>
      </c>
      <c r="B496" s="36" t="s">
        <v>1069</v>
      </c>
      <c r="C496" s="36"/>
      <c r="D496" s="36" t="s">
        <v>211</v>
      </c>
      <c r="E496" s="36" t="s">
        <v>279</v>
      </c>
      <c r="F496" s="36" t="s">
        <v>1167</v>
      </c>
      <c r="G496" s="38">
        <v>43075.56385416666</v>
      </c>
      <c r="H496" s="36" t="s">
        <v>302</v>
      </c>
      <c r="I496" s="41">
        <v>911351</v>
      </c>
      <c r="J496" s="41">
        <v>9020</v>
      </c>
      <c r="K496" s="41">
        <v>893124</v>
      </c>
    </row>
    <row r="497" spans="1:11" ht="16.5">
      <c r="A497" t="s">
        <v>1168</v>
      </c>
      <c r="B497" s="36" t="s">
        <v>1069</v>
      </c>
      <c r="C497" s="36"/>
      <c r="D497" s="36" t="s">
        <v>212</v>
      </c>
      <c r="E497" s="36" t="s">
        <v>279</v>
      </c>
      <c r="F497" s="36" t="s">
        <v>1169</v>
      </c>
      <c r="G497" s="38">
        <v>43078.64135416667</v>
      </c>
      <c r="H497" s="36" t="s">
        <v>302</v>
      </c>
      <c r="I497" s="41">
        <v>882214</v>
      </c>
      <c r="J497" s="41">
        <v>8557</v>
      </c>
      <c r="K497" s="41">
        <v>847278</v>
      </c>
    </row>
    <row r="498" spans="1:11" ht="16.5">
      <c r="A498" t="s">
        <v>1170</v>
      </c>
      <c r="B498" s="36" t="s">
        <v>1069</v>
      </c>
      <c r="C498" s="36"/>
      <c r="D498" s="36" t="s">
        <v>215</v>
      </c>
      <c r="E498" s="36" t="s">
        <v>279</v>
      </c>
      <c r="F498" s="36" t="s">
        <v>1171</v>
      </c>
      <c r="G498" s="38">
        <v>43078.786944444444</v>
      </c>
      <c r="H498" s="36" t="s">
        <v>1172</v>
      </c>
      <c r="I498" s="41">
        <v>1030971</v>
      </c>
      <c r="J498" s="41">
        <v>8328</v>
      </c>
      <c r="K498" s="41">
        <v>979422</v>
      </c>
    </row>
    <row r="499" spans="1:11" ht="16.5">
      <c r="A499" t="s">
        <v>1173</v>
      </c>
      <c r="B499" s="36" t="s">
        <v>1069</v>
      </c>
      <c r="C499" s="36"/>
      <c r="D499" s="36" t="s">
        <v>218</v>
      </c>
      <c r="E499" s="36" t="s">
        <v>279</v>
      </c>
      <c r="F499" s="36" t="s">
        <v>1174</v>
      </c>
      <c r="G499" s="38">
        <v>43100.64505787037</v>
      </c>
      <c r="H499" s="36" t="s">
        <v>302</v>
      </c>
      <c r="I499" s="41">
        <v>908289</v>
      </c>
      <c r="J499" s="41">
        <v>8810</v>
      </c>
      <c r="K499" s="41">
        <v>872321</v>
      </c>
    </row>
    <row r="500" spans="1:11" ht="16.5">
      <c r="A500" t="s">
        <v>1175</v>
      </c>
      <c r="B500" s="36" t="s">
        <v>1069</v>
      </c>
      <c r="C500" s="36"/>
      <c r="D500" s="36" t="s">
        <v>219</v>
      </c>
      <c r="E500" s="36" t="s">
        <v>279</v>
      </c>
      <c r="F500" s="36" t="s">
        <v>1176</v>
      </c>
      <c r="G500" s="38">
        <v>43080.70361111111</v>
      </c>
      <c r="H500" s="36" t="s">
        <v>302</v>
      </c>
      <c r="I500" s="41">
        <v>879152</v>
      </c>
      <c r="J500" s="41">
        <v>8527</v>
      </c>
      <c r="K500" s="41">
        <v>844338</v>
      </c>
    </row>
    <row r="501" spans="1:11" ht="16.5">
      <c r="A501" t="s">
        <v>1177</v>
      </c>
      <c r="B501" s="36" t="s">
        <v>1069</v>
      </c>
      <c r="C501" s="36"/>
      <c r="D501" s="36" t="s">
        <v>225</v>
      </c>
      <c r="E501" s="36" t="s">
        <v>279</v>
      </c>
      <c r="F501" s="36" t="s">
        <v>1178</v>
      </c>
      <c r="G501" s="38">
        <v>43081.75087962963</v>
      </c>
      <c r="H501" s="36" t="s">
        <v>302</v>
      </c>
      <c r="I501" s="41">
        <v>905226</v>
      </c>
      <c r="J501" s="41">
        <v>8780</v>
      </c>
      <c r="K501" s="41">
        <v>869379</v>
      </c>
    </row>
    <row r="502" spans="1:11" ht="16.5">
      <c r="A502" t="s">
        <v>1179</v>
      </c>
      <c r="B502" s="36" t="s">
        <v>1069</v>
      </c>
      <c r="C502" s="36"/>
      <c r="D502" s="36" t="s">
        <v>226</v>
      </c>
      <c r="E502" s="36" t="s">
        <v>279</v>
      </c>
      <c r="F502" s="36" t="s">
        <v>1180</v>
      </c>
      <c r="G502" s="38">
        <v>43082.72431712963</v>
      </c>
      <c r="H502" s="36" t="s">
        <v>302</v>
      </c>
      <c r="I502" s="41">
        <v>876089</v>
      </c>
      <c r="J502" s="41">
        <v>8497</v>
      </c>
      <c r="K502" s="41">
        <v>841396</v>
      </c>
    </row>
    <row r="503" spans="1:11" ht="16.5">
      <c r="A503" t="s">
        <v>1181</v>
      </c>
      <c r="B503" s="36" t="s">
        <v>1069</v>
      </c>
      <c r="C503" s="36"/>
      <c r="D503" s="36" t="s">
        <v>229</v>
      </c>
      <c r="E503" s="36" t="s">
        <v>279</v>
      </c>
      <c r="F503" s="36" t="s">
        <v>1182</v>
      </c>
      <c r="G503" s="38">
        <v>43085.53872685185</v>
      </c>
      <c r="H503" s="36" t="s">
        <v>302</v>
      </c>
      <c r="I503" s="41">
        <v>1023696</v>
      </c>
      <c r="J503" s="41">
        <v>8359</v>
      </c>
      <c r="K503" s="41">
        <v>983158</v>
      </c>
    </row>
    <row r="504" spans="1:11" ht="16.5">
      <c r="A504" t="s">
        <v>1183</v>
      </c>
      <c r="B504" s="36" t="s">
        <v>1069</v>
      </c>
      <c r="C504" s="36"/>
      <c r="D504" s="36" t="s">
        <v>231</v>
      </c>
      <c r="E504" s="36" t="s">
        <v>279</v>
      </c>
      <c r="F504" s="36" t="s">
        <v>1184</v>
      </c>
      <c r="G504" s="38">
        <v>43100.94300925926</v>
      </c>
      <c r="H504" s="36" t="s">
        <v>302</v>
      </c>
      <c r="I504" s="41">
        <v>1056268</v>
      </c>
      <c r="J504" s="41">
        <v>8625</v>
      </c>
      <c r="K504" s="41">
        <v>1014440</v>
      </c>
    </row>
    <row r="505" spans="1:11" ht="16.5">
      <c r="A505" t="s">
        <v>1185</v>
      </c>
      <c r="B505" s="36" t="s">
        <v>1069</v>
      </c>
      <c r="C505" s="36"/>
      <c r="D505" s="36" t="s">
        <v>232</v>
      </c>
      <c r="E505" s="36" t="s">
        <v>279</v>
      </c>
      <c r="F505" s="36" t="s">
        <v>294</v>
      </c>
      <c r="G505" s="38">
        <v>43095.777083333334</v>
      </c>
      <c r="H505" s="36" t="s">
        <v>295</v>
      </c>
      <c r="I505" s="41">
        <v>902164</v>
      </c>
      <c r="J505" s="41">
        <v>8750</v>
      </c>
      <c r="K505" s="41">
        <v>866438</v>
      </c>
    </row>
    <row r="506" spans="1:11" ht="16.5">
      <c r="A506" t="s">
        <v>1186</v>
      </c>
      <c r="B506" s="36" t="s">
        <v>1069</v>
      </c>
      <c r="C506" s="36"/>
      <c r="D506" s="36" t="s">
        <v>233</v>
      </c>
      <c r="E506" s="36" t="s">
        <v>279</v>
      </c>
      <c r="F506" s="36" t="s">
        <v>1187</v>
      </c>
      <c r="G506" s="38">
        <v>43085.845717592594</v>
      </c>
      <c r="H506" s="36" t="s">
        <v>302</v>
      </c>
      <c r="I506" s="41">
        <v>873026</v>
      </c>
      <c r="J506" s="41">
        <v>8468</v>
      </c>
      <c r="K506" s="41">
        <v>838454</v>
      </c>
    </row>
    <row r="507" spans="1:11" ht="16.5">
      <c r="A507" t="s">
        <v>1188</v>
      </c>
      <c r="B507" s="36" t="s">
        <v>1069</v>
      </c>
      <c r="C507" s="36"/>
      <c r="D507" s="36" t="s">
        <v>236</v>
      </c>
      <c r="E507" s="36" t="s">
        <v>279</v>
      </c>
      <c r="F507" s="36" t="s">
        <v>1106</v>
      </c>
      <c r="G507" s="38">
        <v>43093.00113425926</v>
      </c>
      <c r="H507" s="36" t="s">
        <v>295</v>
      </c>
      <c r="I507" s="41">
        <v>1020058</v>
      </c>
      <c r="J507" s="41">
        <v>8330</v>
      </c>
      <c r="K507" s="41">
        <v>979664</v>
      </c>
    </row>
    <row r="508" spans="1:11" ht="16.5">
      <c r="A508" t="s">
        <v>1189</v>
      </c>
      <c r="B508" s="36" t="s">
        <v>1069</v>
      </c>
      <c r="C508" s="36"/>
      <c r="D508" s="36" t="s">
        <v>239</v>
      </c>
      <c r="E508" s="36" t="s">
        <v>279</v>
      </c>
      <c r="F508" s="36" t="s">
        <v>294</v>
      </c>
      <c r="G508" s="38">
        <v>43095.823854166665</v>
      </c>
      <c r="H508" s="36" t="s">
        <v>295</v>
      </c>
      <c r="I508" s="41">
        <v>899102</v>
      </c>
      <c r="J508" s="41">
        <v>8720</v>
      </c>
      <c r="K508" s="41">
        <v>863498</v>
      </c>
    </row>
    <row r="509" spans="1:11" ht="16.5">
      <c r="A509" t="s">
        <v>1190</v>
      </c>
      <c r="B509" s="36" t="s">
        <v>1069</v>
      </c>
      <c r="C509" s="36"/>
      <c r="D509" s="36" t="s">
        <v>240</v>
      </c>
      <c r="E509" s="36" t="s">
        <v>279</v>
      </c>
      <c r="F509" s="36" t="s">
        <v>1191</v>
      </c>
      <c r="G509" s="38">
        <v>43086.73335648148</v>
      </c>
      <c r="H509" s="36" t="s">
        <v>315</v>
      </c>
      <c r="I509" s="41">
        <v>869964</v>
      </c>
      <c r="J509" s="41">
        <v>8610</v>
      </c>
      <c r="K509" s="41">
        <v>852565</v>
      </c>
    </row>
    <row r="510" spans="1:11" ht="16.5">
      <c r="A510" t="s">
        <v>1192</v>
      </c>
      <c r="B510" s="36" t="s">
        <v>1069</v>
      </c>
      <c r="C510" s="36"/>
      <c r="D510" s="36" t="s">
        <v>243</v>
      </c>
      <c r="E510" s="36" t="s">
        <v>279</v>
      </c>
      <c r="F510" s="36" t="s">
        <v>1193</v>
      </c>
      <c r="G510" s="38">
        <v>43097.425474537034</v>
      </c>
      <c r="H510" s="36" t="s">
        <v>439</v>
      </c>
      <c r="I510" s="41">
        <v>1016421</v>
      </c>
      <c r="J510" s="41">
        <v>8215</v>
      </c>
      <c r="K510" s="41">
        <v>966210</v>
      </c>
    </row>
    <row r="511" spans="1:11" ht="16.5">
      <c r="A511" t="s">
        <v>1194</v>
      </c>
      <c r="B511" s="36" t="s">
        <v>1069</v>
      </c>
      <c r="C511" s="36"/>
      <c r="D511" s="36" t="s">
        <v>246</v>
      </c>
      <c r="E511" s="36" t="s">
        <v>279</v>
      </c>
      <c r="F511" s="36" t="s">
        <v>1195</v>
      </c>
      <c r="G511" s="38">
        <v>43092.72378472222</v>
      </c>
      <c r="H511" s="36" t="s">
        <v>302</v>
      </c>
      <c r="I511" s="41">
        <v>896039</v>
      </c>
      <c r="J511" s="41">
        <v>8818</v>
      </c>
      <c r="K511" s="41">
        <v>873118</v>
      </c>
    </row>
    <row r="512" spans="1:11" ht="16.5">
      <c r="A512" t="s">
        <v>1196</v>
      </c>
      <c r="B512" s="36" t="s">
        <v>1069</v>
      </c>
      <c r="C512" s="36"/>
      <c r="D512" s="36" t="s">
        <v>247</v>
      </c>
      <c r="E512" s="36" t="s">
        <v>279</v>
      </c>
      <c r="F512" s="36" t="s">
        <v>1197</v>
      </c>
      <c r="G512" s="38">
        <v>43087.74586805556</v>
      </c>
      <c r="H512" s="36" t="s">
        <v>384</v>
      </c>
      <c r="I512" s="41">
        <v>866902</v>
      </c>
      <c r="J512" s="41">
        <v>8580</v>
      </c>
      <c r="K512" s="41">
        <v>849564</v>
      </c>
    </row>
    <row r="513" spans="1:11" ht="16.5">
      <c r="A513" t="s">
        <v>1198</v>
      </c>
      <c r="B513" s="36" t="s">
        <v>1069</v>
      </c>
      <c r="C513" s="36"/>
      <c r="D513" s="36" t="s">
        <v>250</v>
      </c>
      <c r="E513" s="36" t="s">
        <v>279</v>
      </c>
      <c r="F513" s="36" t="s">
        <v>1199</v>
      </c>
      <c r="G513" s="38">
        <v>43100.79351851852</v>
      </c>
      <c r="H513" s="36" t="s">
        <v>407</v>
      </c>
      <c r="I513" s="41">
        <v>976410</v>
      </c>
      <c r="J513" s="41">
        <v>7973</v>
      </c>
      <c r="K513" s="41">
        <v>937744</v>
      </c>
    </row>
    <row r="514" spans="1:11" ht="16.5">
      <c r="A514" t="s">
        <v>1200</v>
      </c>
      <c r="B514" s="36" t="s">
        <v>1069</v>
      </c>
      <c r="C514" s="36"/>
      <c r="D514" s="36" t="s">
        <v>253</v>
      </c>
      <c r="E514" s="36" t="s">
        <v>279</v>
      </c>
      <c r="F514" s="36" t="s">
        <v>1201</v>
      </c>
      <c r="G514" s="38">
        <v>43114.65681712963</v>
      </c>
      <c r="H514" s="36" t="s">
        <v>302</v>
      </c>
      <c r="I514" s="41">
        <v>862352</v>
      </c>
      <c r="J514" s="41">
        <v>8535</v>
      </c>
      <c r="K514" s="41">
        <v>845105</v>
      </c>
    </row>
    <row r="515" spans="1:11" ht="16.5">
      <c r="A515" t="s">
        <v>1202</v>
      </c>
      <c r="B515" s="36" t="s">
        <v>1069</v>
      </c>
      <c r="C515" s="36"/>
      <c r="D515" s="36" t="s">
        <v>254</v>
      </c>
      <c r="E515" s="36" t="s">
        <v>279</v>
      </c>
      <c r="F515" s="36" t="s">
        <v>1203</v>
      </c>
      <c r="G515" s="38">
        <v>43099.495300925926</v>
      </c>
      <c r="H515" s="36" t="s">
        <v>384</v>
      </c>
      <c r="I515" s="41">
        <v>833215</v>
      </c>
      <c r="J515" s="41">
        <v>8246</v>
      </c>
      <c r="K515" s="41">
        <v>816551</v>
      </c>
    </row>
    <row r="516" spans="1:11" ht="16.5">
      <c r="A516" t="s">
        <v>1204</v>
      </c>
      <c r="B516" s="36" t="s">
        <v>1069</v>
      </c>
      <c r="C516" s="36"/>
      <c r="D516" s="36" t="s">
        <v>40</v>
      </c>
      <c r="E516" s="36" t="s">
        <v>279</v>
      </c>
      <c r="F516" s="36" t="s">
        <v>1205</v>
      </c>
      <c r="G516" s="38">
        <v>43097.89931712963</v>
      </c>
      <c r="H516" s="36" t="s">
        <v>315</v>
      </c>
      <c r="I516" s="41">
        <v>1007933</v>
      </c>
      <c r="J516" s="41">
        <v>8399</v>
      </c>
      <c r="K516" s="41">
        <v>987774</v>
      </c>
    </row>
    <row r="517" spans="1:11" ht="16.5">
      <c r="A517" t="s">
        <v>1206</v>
      </c>
      <c r="B517" s="36" t="s">
        <v>1069</v>
      </c>
      <c r="C517" s="36"/>
      <c r="D517" s="36" t="s">
        <v>44</v>
      </c>
      <c r="E517" s="36" t="s">
        <v>279</v>
      </c>
      <c r="F517" s="36" t="s">
        <v>1207</v>
      </c>
      <c r="G517" s="38">
        <v>43097.931967592594</v>
      </c>
      <c r="H517" s="36" t="s">
        <v>315</v>
      </c>
      <c r="I517" s="41">
        <v>859756</v>
      </c>
      <c r="J517" s="41">
        <v>8509</v>
      </c>
      <c r="K517" s="41">
        <v>842561</v>
      </c>
    </row>
    <row r="518" spans="1:11" ht="16.5">
      <c r="A518" t="s">
        <v>1208</v>
      </c>
      <c r="B518" s="36" t="s">
        <v>1069</v>
      </c>
      <c r="C518" s="36"/>
      <c r="D518" s="36" t="s">
        <v>47</v>
      </c>
      <c r="E518" s="36" t="s">
        <v>279</v>
      </c>
      <c r="F518" s="36" t="s">
        <v>1209</v>
      </c>
      <c r="G518" s="38">
        <v>43154.6140625</v>
      </c>
      <c r="H518" s="36" t="s">
        <v>302</v>
      </c>
      <c r="I518" s="41">
        <v>1023696</v>
      </c>
      <c r="J518" s="41">
        <v>8359</v>
      </c>
      <c r="K518" s="41">
        <v>983158</v>
      </c>
    </row>
    <row r="519" spans="1:11" ht="16.5">
      <c r="A519" t="s">
        <v>1210</v>
      </c>
      <c r="B519" s="36" t="s">
        <v>1069</v>
      </c>
      <c r="C519" s="36"/>
      <c r="D519" s="36" t="s">
        <v>49</v>
      </c>
      <c r="E519" s="36" t="s">
        <v>279</v>
      </c>
      <c r="F519" s="36" t="s">
        <v>1211</v>
      </c>
      <c r="G519" s="38">
        <v>43101.69700231482</v>
      </c>
      <c r="H519" s="36" t="s">
        <v>302</v>
      </c>
      <c r="I519" s="41">
        <v>1056268</v>
      </c>
      <c r="J519" s="41">
        <v>8625</v>
      </c>
      <c r="K519" s="41">
        <v>1014440</v>
      </c>
    </row>
    <row r="520" spans="1:11" ht="16.5">
      <c r="A520" t="s">
        <v>1212</v>
      </c>
      <c r="B520" s="36" t="s">
        <v>1069</v>
      </c>
      <c r="C520" s="36"/>
      <c r="D520" s="36" t="s">
        <v>51</v>
      </c>
      <c r="E520" s="36" t="s">
        <v>279</v>
      </c>
      <c r="F520" s="36" t="s">
        <v>1213</v>
      </c>
      <c r="G520" s="38">
        <v>43090.75885416667</v>
      </c>
      <c r="H520" s="36" t="s">
        <v>384</v>
      </c>
      <c r="I520" s="41">
        <v>873026</v>
      </c>
      <c r="J520" s="41">
        <v>8640</v>
      </c>
      <c r="K520" s="41">
        <v>855565</v>
      </c>
    </row>
    <row r="521" spans="1:11" ht="16.5">
      <c r="A521" t="s">
        <v>1214</v>
      </c>
      <c r="B521" s="36" t="s">
        <v>1069</v>
      </c>
      <c r="C521" s="36"/>
      <c r="D521" s="36" t="s">
        <v>54</v>
      </c>
      <c r="E521" s="36" t="s">
        <v>279</v>
      </c>
      <c r="F521" s="36" t="s">
        <v>1023</v>
      </c>
      <c r="G521" s="38">
        <v>43097.677511574075</v>
      </c>
      <c r="H521" s="36" t="s">
        <v>439</v>
      </c>
      <c r="I521" s="41">
        <v>1027333</v>
      </c>
      <c r="J521" s="41">
        <v>8304</v>
      </c>
      <c r="K521" s="41">
        <v>976583</v>
      </c>
    </row>
    <row r="522" spans="1:11" ht="16.5">
      <c r="A522" t="s">
        <v>1215</v>
      </c>
      <c r="B522" s="36" t="s">
        <v>1069</v>
      </c>
      <c r="C522" s="36"/>
      <c r="D522" s="36" t="s">
        <v>57</v>
      </c>
      <c r="E522" s="36" t="s">
        <v>279</v>
      </c>
      <c r="F522" s="36" t="s">
        <v>294</v>
      </c>
      <c r="G522" s="38">
        <v>43095.777083333334</v>
      </c>
      <c r="H522" s="36" t="s">
        <v>295</v>
      </c>
      <c r="I522" s="41">
        <v>905226</v>
      </c>
      <c r="J522" s="41">
        <v>8780</v>
      </c>
      <c r="K522" s="41">
        <v>869379</v>
      </c>
    </row>
    <row r="523" spans="1:11" ht="16.5">
      <c r="A523" t="s">
        <v>1216</v>
      </c>
      <c r="B523" s="36" t="s">
        <v>1069</v>
      </c>
      <c r="C523" s="36"/>
      <c r="D523" s="36" t="s">
        <v>58</v>
      </c>
      <c r="E523" s="36" t="s">
        <v>279</v>
      </c>
      <c r="F523" s="36" t="s">
        <v>1217</v>
      </c>
      <c r="G523" s="38">
        <v>43099.69732638889</v>
      </c>
      <c r="H523" s="36" t="s">
        <v>407</v>
      </c>
      <c r="I523" s="41">
        <v>876089</v>
      </c>
      <c r="J523" s="41">
        <v>8497</v>
      </c>
      <c r="K523" s="41">
        <v>841396</v>
      </c>
    </row>
    <row r="524" spans="1:11" ht="16.5">
      <c r="A524" t="s">
        <v>1218</v>
      </c>
      <c r="B524" s="36" t="s">
        <v>1069</v>
      </c>
      <c r="C524" s="36"/>
      <c r="D524" s="36" t="s">
        <v>61</v>
      </c>
      <c r="E524" s="36" t="s">
        <v>279</v>
      </c>
      <c r="F524" s="36" t="s">
        <v>969</v>
      </c>
      <c r="G524" s="38">
        <v>43099.69732638889</v>
      </c>
      <c r="H524" s="36" t="s">
        <v>295</v>
      </c>
      <c r="I524" s="41">
        <v>1030971</v>
      </c>
      <c r="J524" s="41">
        <v>8419</v>
      </c>
      <c r="K524" s="41">
        <v>990145</v>
      </c>
    </row>
    <row r="525" spans="1:11" ht="16.5">
      <c r="A525" t="s">
        <v>1219</v>
      </c>
      <c r="B525" s="36" t="s">
        <v>1069</v>
      </c>
      <c r="C525" s="36"/>
      <c r="D525" s="36" t="s">
        <v>65</v>
      </c>
      <c r="E525" s="36" t="s">
        <v>279</v>
      </c>
      <c r="F525" s="36" t="s">
        <v>1220</v>
      </c>
      <c r="G525" s="38">
        <v>43099.69732638889</v>
      </c>
      <c r="H525" s="36" t="s">
        <v>302</v>
      </c>
      <c r="I525" s="41">
        <v>879152</v>
      </c>
      <c r="J525" s="41">
        <v>8527</v>
      </c>
      <c r="K525" s="41">
        <v>844338</v>
      </c>
    </row>
    <row r="526" spans="1:11" ht="16.5">
      <c r="A526" t="s">
        <v>1221</v>
      </c>
      <c r="B526" s="36" t="s">
        <v>1069</v>
      </c>
      <c r="C526" s="36"/>
      <c r="D526" s="36" t="s">
        <v>68</v>
      </c>
      <c r="E526" s="36" t="s">
        <v>279</v>
      </c>
      <c r="F526" s="36" t="s">
        <v>1222</v>
      </c>
      <c r="G526" s="38">
        <v>43089.57886574074</v>
      </c>
      <c r="H526" s="36" t="s">
        <v>302</v>
      </c>
      <c r="I526" s="41">
        <v>1034609</v>
      </c>
      <c r="J526" s="41">
        <v>8449</v>
      </c>
      <c r="K526" s="41">
        <v>993638</v>
      </c>
    </row>
    <row r="527" spans="1:11" ht="16.5">
      <c r="A527" t="s">
        <v>1223</v>
      </c>
      <c r="B527" s="36" t="s">
        <v>1069</v>
      </c>
      <c r="C527" s="36"/>
      <c r="D527" s="36" t="s">
        <v>71</v>
      </c>
      <c r="E527" s="36" t="s">
        <v>279</v>
      </c>
      <c r="F527" s="36" t="s">
        <v>1224</v>
      </c>
      <c r="G527" s="38">
        <v>43100.74414351852</v>
      </c>
      <c r="H527" s="36" t="s">
        <v>315</v>
      </c>
      <c r="I527" s="41">
        <v>911351</v>
      </c>
      <c r="J527" s="41">
        <v>9020</v>
      </c>
      <c r="K527" s="41">
        <v>893124</v>
      </c>
    </row>
    <row r="528" spans="1:11" ht="16.5">
      <c r="A528" t="s">
        <v>1225</v>
      </c>
      <c r="B528" s="36" t="s">
        <v>1069</v>
      </c>
      <c r="C528" s="36"/>
      <c r="D528" s="36" t="s">
        <v>72</v>
      </c>
      <c r="E528" s="36" t="s">
        <v>279</v>
      </c>
      <c r="F528" s="36" t="s">
        <v>969</v>
      </c>
      <c r="G528" s="38">
        <v>43099.69732638889</v>
      </c>
      <c r="H528" s="36" t="s">
        <v>295</v>
      </c>
      <c r="I528" s="41">
        <v>882214</v>
      </c>
      <c r="J528" s="41">
        <v>8557</v>
      </c>
      <c r="K528" s="41">
        <v>847278</v>
      </c>
    </row>
    <row r="529" spans="1:11" ht="16.5">
      <c r="A529" t="s">
        <v>1226</v>
      </c>
      <c r="B529" s="36" t="s">
        <v>1069</v>
      </c>
      <c r="C529" s="36"/>
      <c r="D529" s="36" t="s">
        <v>75</v>
      </c>
      <c r="E529" s="36" t="s">
        <v>279</v>
      </c>
      <c r="F529" s="36" t="s">
        <v>1227</v>
      </c>
      <c r="G529" s="38">
        <v>43080.77980324074</v>
      </c>
      <c r="H529" s="36" t="s">
        <v>302</v>
      </c>
      <c r="I529" s="41">
        <v>1038246</v>
      </c>
      <c r="J529" s="41">
        <v>8478</v>
      </c>
      <c r="K529" s="41">
        <v>997131</v>
      </c>
    </row>
    <row r="530" spans="1:11" ht="16.5">
      <c r="A530" t="s">
        <v>1228</v>
      </c>
      <c r="B530" s="36" t="s">
        <v>1069</v>
      </c>
      <c r="C530" s="36"/>
      <c r="D530" s="36" t="s">
        <v>78</v>
      </c>
      <c r="E530" s="36" t="s">
        <v>279</v>
      </c>
      <c r="F530" s="36" t="s">
        <v>1229</v>
      </c>
      <c r="G530" s="38">
        <v>43072.76733796296</v>
      </c>
      <c r="H530" s="36" t="s">
        <v>302</v>
      </c>
      <c r="I530" s="41">
        <v>914414</v>
      </c>
      <c r="J530" s="41">
        <v>9050</v>
      </c>
      <c r="K530" s="41">
        <v>896126</v>
      </c>
    </row>
    <row r="531" spans="1:11" ht="16.5">
      <c r="A531" t="s">
        <v>1230</v>
      </c>
      <c r="B531" s="36" t="s">
        <v>1069</v>
      </c>
      <c r="C531" s="36"/>
      <c r="D531" s="36" t="s">
        <v>79</v>
      </c>
      <c r="E531" s="36" t="s">
        <v>279</v>
      </c>
      <c r="F531" s="36" t="s">
        <v>1231</v>
      </c>
      <c r="G531" s="38">
        <v>43078.78145833333</v>
      </c>
      <c r="H531" s="36" t="s">
        <v>302</v>
      </c>
      <c r="I531" s="41">
        <v>885277</v>
      </c>
      <c r="J531" s="41">
        <v>8586</v>
      </c>
      <c r="K531" s="41">
        <v>850220</v>
      </c>
    </row>
  </sheetData>
  <sheetProtection/>
  <printOptions/>
  <pageMargins left="0.6986111111111111" right="0.6986111111111111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V133"/>
  <sheetViews>
    <sheetView workbookViewId="0" topLeftCell="K1">
      <selection activeCell="V1" sqref="V1"/>
    </sheetView>
  </sheetViews>
  <sheetFormatPr defaultColWidth="9.00390625" defaultRowHeight="14.25"/>
  <cols>
    <col min="21" max="21" width="11.75390625" style="0" customWidth="1"/>
    <col min="22" max="23" width="11.75390625" style="33" customWidth="1"/>
  </cols>
  <sheetData>
    <row r="1" spans="1:74" ht="16.5">
      <c r="A1" s="34" t="s">
        <v>4</v>
      </c>
      <c r="B1" s="34" t="s">
        <v>1232</v>
      </c>
      <c r="C1" s="34" t="s">
        <v>1233</v>
      </c>
      <c r="D1" s="34" t="s">
        <v>269</v>
      </c>
      <c r="E1" s="34" t="s">
        <v>287</v>
      </c>
      <c r="F1" s="34" t="s">
        <v>6</v>
      </c>
      <c r="G1" s="34" t="s">
        <v>1234</v>
      </c>
      <c r="H1" s="34" t="s">
        <v>275</v>
      </c>
      <c r="I1" s="34" t="s">
        <v>288</v>
      </c>
      <c r="J1" s="34" t="s">
        <v>289</v>
      </c>
      <c r="K1" s="34" t="s">
        <v>1235</v>
      </c>
      <c r="L1" s="34" t="s">
        <v>1236</v>
      </c>
      <c r="M1" s="34" t="s">
        <v>1237</v>
      </c>
      <c r="N1" s="34" t="s">
        <v>273</v>
      </c>
      <c r="O1" s="34" t="s">
        <v>274</v>
      </c>
      <c r="P1" s="34" t="s">
        <v>1238</v>
      </c>
      <c r="Q1" s="34" t="s">
        <v>1239</v>
      </c>
      <c r="R1" s="34" t="s">
        <v>290</v>
      </c>
      <c r="S1" s="34" t="s">
        <v>291</v>
      </c>
      <c r="T1" s="34" t="s">
        <v>1240</v>
      </c>
      <c r="U1" s="34" t="s">
        <v>292</v>
      </c>
      <c r="V1" s="40" t="s">
        <v>1241</v>
      </c>
      <c r="W1" s="40" t="s">
        <v>1242</v>
      </c>
      <c r="X1" s="34" t="s">
        <v>1243</v>
      </c>
      <c r="Y1" s="34" t="s">
        <v>1244</v>
      </c>
      <c r="Z1" s="34" t="s">
        <v>1245</v>
      </c>
      <c r="AA1" s="34" t="s">
        <v>1246</v>
      </c>
      <c r="AB1" s="34" t="s">
        <v>1247</v>
      </c>
      <c r="AC1" s="34" t="s">
        <v>1248</v>
      </c>
      <c r="AD1" s="34" t="s">
        <v>1249</v>
      </c>
      <c r="AE1" s="34" t="s">
        <v>1250</v>
      </c>
      <c r="AF1" s="34" t="s">
        <v>1251</v>
      </c>
      <c r="AG1" s="34" t="s">
        <v>1252</v>
      </c>
      <c r="AH1" s="34" t="s">
        <v>1253</v>
      </c>
      <c r="AI1" s="34" t="s">
        <v>1254</v>
      </c>
      <c r="AJ1" s="34" t="s">
        <v>1255</v>
      </c>
      <c r="AK1" s="34" t="s">
        <v>1256</v>
      </c>
      <c r="AL1" s="34" t="s">
        <v>1257</v>
      </c>
      <c r="AM1" s="34" t="s">
        <v>1258</v>
      </c>
      <c r="AN1" s="34" t="s">
        <v>1259</v>
      </c>
      <c r="AO1" s="34" t="s">
        <v>1260</v>
      </c>
      <c r="AP1" s="34" t="s">
        <v>1261</v>
      </c>
      <c r="AQ1" s="34" t="s">
        <v>1262</v>
      </c>
      <c r="AR1" s="34" t="s">
        <v>1263</v>
      </c>
      <c r="AS1" s="34" t="s">
        <v>1264</v>
      </c>
      <c r="AT1" s="34" t="s">
        <v>1265</v>
      </c>
      <c r="AU1" s="34" t="s">
        <v>1266</v>
      </c>
      <c r="AV1" s="34" t="s">
        <v>8</v>
      </c>
      <c r="AW1" s="34" t="s">
        <v>1267</v>
      </c>
      <c r="AX1" s="34" t="s">
        <v>1268</v>
      </c>
      <c r="AY1" s="34" t="s">
        <v>1269</v>
      </c>
      <c r="AZ1" s="34" t="s">
        <v>1270</v>
      </c>
      <c r="BA1" s="34" t="s">
        <v>1271</v>
      </c>
      <c r="BB1" s="34" t="s">
        <v>1272</v>
      </c>
      <c r="BC1" s="34" t="s">
        <v>1273</v>
      </c>
      <c r="BD1" s="34" t="s">
        <v>1274</v>
      </c>
      <c r="BE1" s="34" t="s">
        <v>1275</v>
      </c>
      <c r="BF1" s="34" t="s">
        <v>1276</v>
      </c>
      <c r="BG1" s="34" t="s">
        <v>1277</v>
      </c>
      <c r="BH1" s="34" t="s">
        <v>1278</v>
      </c>
      <c r="BI1" s="34" t="s">
        <v>1279</v>
      </c>
      <c r="BJ1" s="34" t="s">
        <v>1280</v>
      </c>
      <c r="BK1" s="34" t="s">
        <v>1281</v>
      </c>
      <c r="BL1" s="34" t="s">
        <v>1282</v>
      </c>
      <c r="BM1" s="34" t="s">
        <v>1283</v>
      </c>
      <c r="BN1" s="34" t="s">
        <v>1284</v>
      </c>
      <c r="BO1" s="34" t="s">
        <v>1285</v>
      </c>
      <c r="BP1" s="34" t="s">
        <v>1286</v>
      </c>
      <c r="BQ1" s="34" t="s">
        <v>1287</v>
      </c>
      <c r="BR1" s="34" t="s">
        <v>1288</v>
      </c>
      <c r="BS1" s="34" t="s">
        <v>1289</v>
      </c>
      <c r="BT1" s="34" t="s">
        <v>1290</v>
      </c>
      <c r="BU1" s="34" t="s">
        <v>1291</v>
      </c>
      <c r="BV1" s="34" t="s">
        <v>1292</v>
      </c>
    </row>
    <row r="2" spans="1:74" ht="16.5">
      <c r="A2" s="35">
        <v>137</v>
      </c>
      <c r="B2" s="36" t="s">
        <v>1293</v>
      </c>
      <c r="C2" s="36" t="s">
        <v>1294</v>
      </c>
      <c r="D2" s="36" t="s">
        <v>1295</v>
      </c>
      <c r="E2" s="36"/>
      <c r="F2" s="37">
        <v>103</v>
      </c>
      <c r="G2" s="36" t="s">
        <v>1296</v>
      </c>
      <c r="H2" s="36" t="s">
        <v>279</v>
      </c>
      <c r="I2" s="36" t="s">
        <v>1297</v>
      </c>
      <c r="J2" s="38">
        <v>42833</v>
      </c>
      <c r="K2" s="38"/>
      <c r="L2" s="36" t="s">
        <v>1298</v>
      </c>
      <c r="M2" s="38">
        <v>42833</v>
      </c>
      <c r="N2" s="39">
        <v>95.73</v>
      </c>
      <c r="O2" s="39">
        <v>77.57</v>
      </c>
      <c r="P2" s="39"/>
      <c r="Q2" s="39"/>
      <c r="R2" s="36" t="s">
        <v>553</v>
      </c>
      <c r="S2" s="41">
        <v>7647</v>
      </c>
      <c r="T2" s="41">
        <f>S2*1.1</f>
        <v>8411.7</v>
      </c>
      <c r="U2" s="41">
        <v>732088</v>
      </c>
      <c r="V2" s="42">
        <v>805296</v>
      </c>
      <c r="W2" s="42">
        <v>8412</v>
      </c>
      <c r="X2" s="41">
        <v>0</v>
      </c>
      <c r="Y2" s="38">
        <v>42839</v>
      </c>
      <c r="Z2" s="41">
        <v>192088</v>
      </c>
      <c r="AA2" s="41"/>
      <c r="AB2" s="41">
        <v>0</v>
      </c>
      <c r="AC2" s="41"/>
      <c r="AD2" s="41"/>
      <c r="AE2" s="41">
        <v>0</v>
      </c>
      <c r="AF2" s="41"/>
      <c r="AG2" s="41">
        <v>540000</v>
      </c>
      <c r="AH2" s="41">
        <v>540000</v>
      </c>
      <c r="AI2" s="41">
        <v>0</v>
      </c>
      <c r="AJ2" s="36"/>
      <c r="AK2" s="36"/>
      <c r="AL2" s="36" t="s">
        <v>23</v>
      </c>
      <c r="AM2" s="36"/>
      <c r="AN2" s="36" t="s">
        <v>1299</v>
      </c>
      <c r="AO2" s="36" t="s">
        <v>1300</v>
      </c>
      <c r="AP2" s="36" t="s">
        <v>1301</v>
      </c>
      <c r="AQ2" s="36"/>
      <c r="AR2" s="36"/>
      <c r="AS2" s="36" t="s">
        <v>1302</v>
      </c>
      <c r="AT2" s="36" t="s">
        <v>1303</v>
      </c>
      <c r="AU2" s="36" t="s">
        <v>1304</v>
      </c>
      <c r="AV2" s="36" t="s">
        <v>30</v>
      </c>
      <c r="AW2" s="36" t="s">
        <v>1305</v>
      </c>
      <c r="AX2" s="36"/>
      <c r="AY2" s="36" t="s">
        <v>1306</v>
      </c>
      <c r="AZ2" s="36" t="s">
        <v>1307</v>
      </c>
      <c r="BA2" s="36" t="s">
        <v>1308</v>
      </c>
      <c r="BB2" s="38"/>
      <c r="BC2" s="36" t="s">
        <v>1309</v>
      </c>
      <c r="BD2" s="36"/>
      <c r="BE2" s="36"/>
      <c r="BF2" s="36"/>
      <c r="BG2" s="36" t="s">
        <v>1310</v>
      </c>
      <c r="BH2" s="36"/>
      <c r="BI2" s="36" t="s">
        <v>1311</v>
      </c>
      <c r="BJ2" s="41">
        <v>732088</v>
      </c>
      <c r="BK2" s="41"/>
      <c r="BL2" s="36" t="s">
        <v>1312</v>
      </c>
      <c r="BM2" s="36"/>
      <c r="BN2" s="36"/>
      <c r="BO2" s="36"/>
      <c r="BP2" s="38"/>
      <c r="BQ2" s="38">
        <v>43038</v>
      </c>
      <c r="BR2" s="38">
        <v>43554</v>
      </c>
      <c r="BS2" s="38"/>
      <c r="BT2" s="38"/>
      <c r="BU2" s="38"/>
      <c r="BV2" s="38"/>
    </row>
    <row r="3" spans="1:74" ht="16.5">
      <c r="A3" s="35">
        <v>138</v>
      </c>
      <c r="B3" s="36" t="s">
        <v>1293</v>
      </c>
      <c r="C3" s="36" t="s">
        <v>1294</v>
      </c>
      <c r="D3" s="36" t="s">
        <v>1295</v>
      </c>
      <c r="E3" s="36"/>
      <c r="F3" s="37">
        <v>104</v>
      </c>
      <c r="G3" s="36" t="s">
        <v>1313</v>
      </c>
      <c r="H3" s="36" t="s">
        <v>279</v>
      </c>
      <c r="I3" s="36" t="s">
        <v>1314</v>
      </c>
      <c r="J3" s="38">
        <v>42833</v>
      </c>
      <c r="K3" s="38"/>
      <c r="L3" s="36" t="s">
        <v>1315</v>
      </c>
      <c r="M3" s="38">
        <v>42833</v>
      </c>
      <c r="N3" s="39">
        <v>95.73</v>
      </c>
      <c r="O3" s="39">
        <v>77.57</v>
      </c>
      <c r="P3" s="39"/>
      <c r="Q3" s="39"/>
      <c r="R3" s="36" t="s">
        <v>553</v>
      </c>
      <c r="S3" s="41">
        <v>7535</v>
      </c>
      <c r="T3" s="41">
        <f aca="true" t="shared" si="0" ref="T3:T66">S3*1.1</f>
        <v>8288.5</v>
      </c>
      <c r="U3" s="41">
        <v>721323</v>
      </c>
      <c r="V3" s="42">
        <v>793455</v>
      </c>
      <c r="W3" s="42">
        <v>8288</v>
      </c>
      <c r="X3" s="41">
        <v>0</v>
      </c>
      <c r="Y3" s="38">
        <v>42839</v>
      </c>
      <c r="Z3" s="41">
        <v>181323</v>
      </c>
      <c r="AA3" s="41"/>
      <c r="AB3" s="41">
        <v>0</v>
      </c>
      <c r="AC3" s="41"/>
      <c r="AD3" s="41"/>
      <c r="AE3" s="41">
        <v>0</v>
      </c>
      <c r="AF3" s="41"/>
      <c r="AG3" s="41">
        <v>540000</v>
      </c>
      <c r="AH3" s="41">
        <v>540000</v>
      </c>
      <c r="AI3" s="41">
        <v>0</v>
      </c>
      <c r="AJ3" s="36"/>
      <c r="AK3" s="36"/>
      <c r="AL3" s="36" t="s">
        <v>23</v>
      </c>
      <c r="AM3" s="36"/>
      <c r="AN3" s="36" t="s">
        <v>1299</v>
      </c>
      <c r="AO3" s="36" t="s">
        <v>1300</v>
      </c>
      <c r="AP3" s="36" t="s">
        <v>1316</v>
      </c>
      <c r="AQ3" s="36"/>
      <c r="AR3" s="36"/>
      <c r="AS3" s="36" t="s">
        <v>1317</v>
      </c>
      <c r="AT3" s="36" t="s">
        <v>1318</v>
      </c>
      <c r="AU3" s="36"/>
      <c r="AV3" s="36" t="s">
        <v>30</v>
      </c>
      <c r="AW3" s="36" t="s">
        <v>1305</v>
      </c>
      <c r="AX3" s="36"/>
      <c r="AY3" s="36" t="s">
        <v>1319</v>
      </c>
      <c r="AZ3" s="36" t="s">
        <v>1320</v>
      </c>
      <c r="BA3" s="36" t="s">
        <v>1308</v>
      </c>
      <c r="BB3" s="38"/>
      <c r="BC3" s="36" t="s">
        <v>1321</v>
      </c>
      <c r="BD3" s="36"/>
      <c r="BE3" s="36"/>
      <c r="BF3" s="36"/>
      <c r="BG3" s="36" t="s">
        <v>1310</v>
      </c>
      <c r="BH3" s="36"/>
      <c r="BI3" s="36" t="s">
        <v>1322</v>
      </c>
      <c r="BJ3" s="41">
        <v>721323</v>
      </c>
      <c r="BK3" s="41"/>
      <c r="BL3" s="36" t="s">
        <v>1312</v>
      </c>
      <c r="BM3" s="36"/>
      <c r="BN3" s="36"/>
      <c r="BO3" s="36"/>
      <c r="BP3" s="38"/>
      <c r="BQ3" s="38">
        <v>43038</v>
      </c>
      <c r="BR3" s="38">
        <v>43554</v>
      </c>
      <c r="BS3" s="38"/>
      <c r="BT3" s="38"/>
      <c r="BU3" s="38"/>
      <c r="BV3" s="38"/>
    </row>
    <row r="4" spans="1:74" ht="16.5">
      <c r="A4" s="35">
        <v>179</v>
      </c>
      <c r="B4" s="36" t="s">
        <v>1293</v>
      </c>
      <c r="C4" s="36" t="s">
        <v>1294</v>
      </c>
      <c r="D4" s="36" t="s">
        <v>1295</v>
      </c>
      <c r="E4" s="36"/>
      <c r="F4" s="37">
        <v>203</v>
      </c>
      <c r="G4" s="36" t="s">
        <v>1323</v>
      </c>
      <c r="H4" s="36" t="s">
        <v>279</v>
      </c>
      <c r="I4" s="36" t="s">
        <v>1324</v>
      </c>
      <c r="J4" s="38">
        <v>42833</v>
      </c>
      <c r="K4" s="38"/>
      <c r="L4" s="36" t="s">
        <v>1325</v>
      </c>
      <c r="M4" s="38">
        <v>42833</v>
      </c>
      <c r="N4" s="39">
        <v>95.73</v>
      </c>
      <c r="O4" s="39">
        <v>77.57</v>
      </c>
      <c r="P4" s="39"/>
      <c r="Q4" s="39"/>
      <c r="R4" s="36" t="s">
        <v>553</v>
      </c>
      <c r="S4" s="41">
        <v>7668</v>
      </c>
      <c r="T4" s="41">
        <f t="shared" si="0"/>
        <v>8434.800000000001</v>
      </c>
      <c r="U4" s="41">
        <v>734024</v>
      </c>
      <c r="V4" s="42">
        <v>807426</v>
      </c>
      <c r="W4" s="42">
        <v>8434</v>
      </c>
      <c r="X4" s="41">
        <v>0</v>
      </c>
      <c r="Y4" s="38">
        <v>42839</v>
      </c>
      <c r="Z4" s="41">
        <v>224024</v>
      </c>
      <c r="AA4" s="41"/>
      <c r="AB4" s="41">
        <v>0</v>
      </c>
      <c r="AC4" s="41"/>
      <c r="AD4" s="41"/>
      <c r="AE4" s="41">
        <v>0</v>
      </c>
      <c r="AF4" s="41"/>
      <c r="AG4" s="41">
        <v>510000</v>
      </c>
      <c r="AH4" s="41">
        <v>510000</v>
      </c>
      <c r="AI4" s="41">
        <v>0</v>
      </c>
      <c r="AJ4" s="36"/>
      <c r="AK4" s="36"/>
      <c r="AL4" s="36" t="s">
        <v>23</v>
      </c>
      <c r="AM4" s="36"/>
      <c r="AN4" s="36" t="s">
        <v>1299</v>
      </c>
      <c r="AO4" s="36" t="s">
        <v>1300</v>
      </c>
      <c r="AP4" s="36" t="s">
        <v>1326</v>
      </c>
      <c r="AQ4" s="36"/>
      <c r="AR4" s="36"/>
      <c r="AS4" s="36" t="s">
        <v>1327</v>
      </c>
      <c r="AT4" s="36" t="s">
        <v>1328</v>
      </c>
      <c r="AU4" s="36"/>
      <c r="AV4" s="36" t="s">
        <v>30</v>
      </c>
      <c r="AW4" s="36" t="s">
        <v>1305</v>
      </c>
      <c r="AX4" s="36"/>
      <c r="AY4" s="36" t="s">
        <v>1329</v>
      </c>
      <c r="AZ4" s="36" t="s">
        <v>1330</v>
      </c>
      <c r="BA4" s="36" t="s">
        <v>1308</v>
      </c>
      <c r="BB4" s="38"/>
      <c r="BC4" s="36" t="s">
        <v>1331</v>
      </c>
      <c r="BD4" s="36"/>
      <c r="BE4" s="36"/>
      <c r="BF4" s="36"/>
      <c r="BG4" s="36" t="s">
        <v>1310</v>
      </c>
      <c r="BH4" s="36"/>
      <c r="BI4" s="36" t="s">
        <v>1332</v>
      </c>
      <c r="BJ4" s="41">
        <v>734024</v>
      </c>
      <c r="BK4" s="41"/>
      <c r="BL4" s="36" t="s">
        <v>1312</v>
      </c>
      <c r="BM4" s="36"/>
      <c r="BN4" s="36"/>
      <c r="BO4" s="36"/>
      <c r="BP4" s="38"/>
      <c r="BQ4" s="38">
        <v>43038</v>
      </c>
      <c r="BR4" s="38">
        <v>43554</v>
      </c>
      <c r="BS4" s="38"/>
      <c r="BT4" s="38"/>
      <c r="BU4" s="38"/>
      <c r="BV4" s="38"/>
    </row>
    <row r="5" spans="1:74" ht="16.5">
      <c r="A5" s="35">
        <v>180</v>
      </c>
      <c r="B5" s="36" t="s">
        <v>1293</v>
      </c>
      <c r="C5" s="36" t="s">
        <v>1294</v>
      </c>
      <c r="D5" s="36" t="s">
        <v>1295</v>
      </c>
      <c r="E5" s="36"/>
      <c r="F5" s="37">
        <v>204</v>
      </c>
      <c r="G5" s="36" t="s">
        <v>1333</v>
      </c>
      <c r="H5" s="36" t="s">
        <v>279</v>
      </c>
      <c r="I5" s="36" t="s">
        <v>1334</v>
      </c>
      <c r="J5" s="38">
        <v>42833</v>
      </c>
      <c r="K5" s="38"/>
      <c r="L5" s="36" t="s">
        <v>1335</v>
      </c>
      <c r="M5" s="38">
        <v>42833</v>
      </c>
      <c r="N5" s="39">
        <v>95.73</v>
      </c>
      <c r="O5" s="39">
        <v>77.57</v>
      </c>
      <c r="P5" s="39"/>
      <c r="Q5" s="39"/>
      <c r="R5" s="36" t="s">
        <v>553</v>
      </c>
      <c r="S5" s="41">
        <v>7555</v>
      </c>
      <c r="T5" s="41">
        <f t="shared" si="0"/>
        <v>8310.5</v>
      </c>
      <c r="U5" s="41">
        <v>723258</v>
      </c>
      <c r="V5" s="42">
        <v>795583</v>
      </c>
      <c r="W5" s="42">
        <v>8310</v>
      </c>
      <c r="X5" s="41">
        <v>0</v>
      </c>
      <c r="Y5" s="38">
        <v>42839</v>
      </c>
      <c r="Z5" s="41">
        <v>183258</v>
      </c>
      <c r="AA5" s="41"/>
      <c r="AB5" s="41">
        <v>0</v>
      </c>
      <c r="AC5" s="41"/>
      <c r="AD5" s="41"/>
      <c r="AE5" s="41">
        <v>0</v>
      </c>
      <c r="AF5" s="41"/>
      <c r="AG5" s="41">
        <v>540000</v>
      </c>
      <c r="AH5" s="41">
        <v>540000</v>
      </c>
      <c r="AI5" s="41">
        <v>0</v>
      </c>
      <c r="AJ5" s="36"/>
      <c r="AK5" s="36"/>
      <c r="AL5" s="36" t="s">
        <v>23</v>
      </c>
      <c r="AM5" s="36"/>
      <c r="AN5" s="36" t="s">
        <v>1299</v>
      </c>
      <c r="AO5" s="36" t="s">
        <v>1300</v>
      </c>
      <c r="AP5" s="36" t="s">
        <v>1336</v>
      </c>
      <c r="AQ5" s="36"/>
      <c r="AR5" s="36"/>
      <c r="AS5" s="36" t="s">
        <v>1337</v>
      </c>
      <c r="AT5" s="36" t="s">
        <v>1338</v>
      </c>
      <c r="AU5" s="36"/>
      <c r="AV5" s="36" t="s">
        <v>30</v>
      </c>
      <c r="AW5" s="36" t="s">
        <v>1305</v>
      </c>
      <c r="AX5" s="36"/>
      <c r="AY5" s="36" t="s">
        <v>1339</v>
      </c>
      <c r="AZ5" s="36" t="s">
        <v>1340</v>
      </c>
      <c r="BA5" s="36" t="s">
        <v>1308</v>
      </c>
      <c r="BB5" s="38"/>
      <c r="BC5" s="36" t="s">
        <v>1341</v>
      </c>
      <c r="BD5" s="36"/>
      <c r="BE5" s="36"/>
      <c r="BF5" s="36"/>
      <c r="BG5" s="36" t="s">
        <v>1310</v>
      </c>
      <c r="BH5" s="36"/>
      <c r="BI5" s="36" t="s">
        <v>1342</v>
      </c>
      <c r="BJ5" s="41">
        <v>723258</v>
      </c>
      <c r="BK5" s="41"/>
      <c r="BL5" s="36" t="s">
        <v>1312</v>
      </c>
      <c r="BM5" s="36"/>
      <c r="BN5" s="36"/>
      <c r="BO5" s="36"/>
      <c r="BP5" s="38"/>
      <c r="BQ5" s="38">
        <v>43038</v>
      </c>
      <c r="BR5" s="38">
        <v>43554</v>
      </c>
      <c r="BS5" s="38"/>
      <c r="BT5" s="38"/>
      <c r="BU5" s="38"/>
      <c r="BV5" s="38"/>
    </row>
    <row r="6" spans="1:74" ht="16.5">
      <c r="A6" s="35">
        <v>221</v>
      </c>
      <c r="B6" s="36" t="s">
        <v>1293</v>
      </c>
      <c r="C6" s="36" t="s">
        <v>1294</v>
      </c>
      <c r="D6" s="36" t="s">
        <v>1295</v>
      </c>
      <c r="E6" s="36"/>
      <c r="F6" s="37">
        <v>301</v>
      </c>
      <c r="G6" s="36" t="s">
        <v>1343</v>
      </c>
      <c r="H6" s="36" t="s">
        <v>279</v>
      </c>
      <c r="I6" s="36" t="s">
        <v>1344</v>
      </c>
      <c r="J6" s="38">
        <v>42834</v>
      </c>
      <c r="K6" s="38"/>
      <c r="L6" s="36" t="s">
        <v>1345</v>
      </c>
      <c r="M6" s="38">
        <v>42834</v>
      </c>
      <c r="N6" s="39">
        <v>127.88</v>
      </c>
      <c r="O6" s="39">
        <v>103.62</v>
      </c>
      <c r="P6" s="39"/>
      <c r="Q6" s="39"/>
      <c r="R6" s="36" t="s">
        <v>553</v>
      </c>
      <c r="S6" s="41">
        <v>7313</v>
      </c>
      <c r="T6" s="41">
        <f t="shared" si="0"/>
        <v>8044.300000000001</v>
      </c>
      <c r="U6" s="41">
        <v>935184</v>
      </c>
      <c r="V6" s="42">
        <v>1028702</v>
      </c>
      <c r="W6" s="42">
        <v>8044</v>
      </c>
      <c r="X6" s="41">
        <v>0</v>
      </c>
      <c r="Y6" s="38">
        <v>42840</v>
      </c>
      <c r="Z6" s="41">
        <v>285184</v>
      </c>
      <c r="AA6" s="41"/>
      <c r="AB6" s="41">
        <v>0</v>
      </c>
      <c r="AC6" s="41"/>
      <c r="AD6" s="41"/>
      <c r="AE6" s="41">
        <v>0</v>
      </c>
      <c r="AF6" s="41"/>
      <c r="AG6" s="41">
        <v>650000</v>
      </c>
      <c r="AH6" s="41">
        <v>650000</v>
      </c>
      <c r="AI6" s="41">
        <v>0</v>
      </c>
      <c r="AJ6" s="36"/>
      <c r="AK6" s="36"/>
      <c r="AL6" s="36" t="s">
        <v>23</v>
      </c>
      <c r="AM6" s="36"/>
      <c r="AN6" s="36" t="s">
        <v>1299</v>
      </c>
      <c r="AO6" s="36" t="s">
        <v>1300</v>
      </c>
      <c r="AP6" s="36" t="s">
        <v>1346</v>
      </c>
      <c r="AQ6" s="36"/>
      <c r="AR6" s="36"/>
      <c r="AS6" s="36" t="s">
        <v>1347</v>
      </c>
      <c r="AT6" s="36" t="s">
        <v>1348</v>
      </c>
      <c r="AU6" s="36"/>
      <c r="AV6" s="36" t="s">
        <v>28</v>
      </c>
      <c r="AW6" s="36" t="s">
        <v>1305</v>
      </c>
      <c r="AX6" s="36"/>
      <c r="AY6" s="36" t="s">
        <v>1349</v>
      </c>
      <c r="AZ6" s="36" t="s">
        <v>1350</v>
      </c>
      <c r="BA6" s="36" t="s">
        <v>1308</v>
      </c>
      <c r="BB6" s="38"/>
      <c r="BC6" s="36" t="s">
        <v>1351</v>
      </c>
      <c r="BD6" s="36"/>
      <c r="BE6" s="36"/>
      <c r="BF6" s="36"/>
      <c r="BG6" s="36" t="s">
        <v>1310</v>
      </c>
      <c r="BH6" s="36"/>
      <c r="BI6" s="36" t="s">
        <v>1352</v>
      </c>
      <c r="BJ6" s="41">
        <v>935184</v>
      </c>
      <c r="BK6" s="41"/>
      <c r="BL6" s="36" t="s">
        <v>1312</v>
      </c>
      <c r="BM6" s="36"/>
      <c r="BN6" s="36"/>
      <c r="BO6" s="36"/>
      <c r="BP6" s="38"/>
      <c r="BQ6" s="38">
        <v>43038</v>
      </c>
      <c r="BR6" s="38">
        <v>43554</v>
      </c>
      <c r="BS6" s="38"/>
      <c r="BT6" s="38"/>
      <c r="BU6" s="38"/>
      <c r="BV6" s="38"/>
    </row>
    <row r="7" spans="1:74" ht="16.5">
      <c r="A7" s="35">
        <v>222</v>
      </c>
      <c r="B7" s="36" t="s">
        <v>1293</v>
      </c>
      <c r="C7" s="36" t="s">
        <v>1294</v>
      </c>
      <c r="D7" s="36" t="s">
        <v>1295</v>
      </c>
      <c r="E7" s="36"/>
      <c r="F7" s="37">
        <v>302</v>
      </c>
      <c r="G7" s="36" t="s">
        <v>1353</v>
      </c>
      <c r="H7" s="36" t="s">
        <v>279</v>
      </c>
      <c r="I7" s="36" t="s">
        <v>1354</v>
      </c>
      <c r="J7" s="38">
        <v>42834</v>
      </c>
      <c r="K7" s="38"/>
      <c r="L7" s="36" t="s">
        <v>1355</v>
      </c>
      <c r="M7" s="38">
        <v>42834</v>
      </c>
      <c r="N7" s="39">
        <v>127.87</v>
      </c>
      <c r="O7" s="39">
        <v>103.61</v>
      </c>
      <c r="P7" s="39"/>
      <c r="Q7" s="39"/>
      <c r="R7" s="36" t="s">
        <v>553</v>
      </c>
      <c r="S7" s="41">
        <v>7320</v>
      </c>
      <c r="T7" s="41">
        <f t="shared" si="0"/>
        <v>8052.000000000001</v>
      </c>
      <c r="U7" s="41">
        <v>936069</v>
      </c>
      <c r="V7" s="42">
        <v>1029675</v>
      </c>
      <c r="W7" s="42">
        <v>8052</v>
      </c>
      <c r="X7" s="41">
        <v>0</v>
      </c>
      <c r="Y7" s="38">
        <v>42840</v>
      </c>
      <c r="Z7" s="41">
        <v>286069</v>
      </c>
      <c r="AA7" s="41"/>
      <c r="AB7" s="41">
        <v>0</v>
      </c>
      <c r="AC7" s="41"/>
      <c r="AD7" s="41"/>
      <c r="AE7" s="41">
        <v>0</v>
      </c>
      <c r="AF7" s="41"/>
      <c r="AG7" s="41">
        <v>650000</v>
      </c>
      <c r="AH7" s="41">
        <v>650000</v>
      </c>
      <c r="AI7" s="41">
        <v>0</v>
      </c>
      <c r="AJ7" s="36"/>
      <c r="AK7" s="36"/>
      <c r="AL7" s="36" t="s">
        <v>23</v>
      </c>
      <c r="AM7" s="36"/>
      <c r="AN7" s="36" t="s">
        <v>1299</v>
      </c>
      <c r="AO7" s="36" t="s">
        <v>1300</v>
      </c>
      <c r="AP7" s="36" t="s">
        <v>1356</v>
      </c>
      <c r="AQ7" s="36"/>
      <c r="AR7" s="36"/>
      <c r="AS7" s="36" t="s">
        <v>1357</v>
      </c>
      <c r="AT7" s="36" t="s">
        <v>1358</v>
      </c>
      <c r="AU7" s="36"/>
      <c r="AV7" s="36" t="s">
        <v>28</v>
      </c>
      <c r="AW7" s="36" t="s">
        <v>1305</v>
      </c>
      <c r="AX7" s="36"/>
      <c r="AY7" s="36" t="s">
        <v>1359</v>
      </c>
      <c r="AZ7" s="36" t="s">
        <v>1360</v>
      </c>
      <c r="BA7" s="36" t="s">
        <v>1308</v>
      </c>
      <c r="BB7" s="38"/>
      <c r="BC7" s="36" t="s">
        <v>1361</v>
      </c>
      <c r="BD7" s="36"/>
      <c r="BE7" s="36"/>
      <c r="BF7" s="36"/>
      <c r="BG7" s="36" t="s">
        <v>1310</v>
      </c>
      <c r="BH7" s="36"/>
      <c r="BI7" s="36" t="s">
        <v>1362</v>
      </c>
      <c r="BJ7" s="41">
        <v>936069</v>
      </c>
      <c r="BK7" s="41"/>
      <c r="BL7" s="36" t="s">
        <v>1312</v>
      </c>
      <c r="BM7" s="36"/>
      <c r="BN7" s="36"/>
      <c r="BO7" s="36"/>
      <c r="BP7" s="38"/>
      <c r="BQ7" s="38">
        <v>43038</v>
      </c>
      <c r="BR7" s="38">
        <v>43554</v>
      </c>
      <c r="BS7" s="38"/>
      <c r="BT7" s="38"/>
      <c r="BU7" s="38"/>
      <c r="BV7" s="38"/>
    </row>
    <row r="8" spans="1:74" ht="16.5">
      <c r="A8" s="35">
        <v>223</v>
      </c>
      <c r="B8" s="36" t="s">
        <v>1293</v>
      </c>
      <c r="C8" s="36" t="s">
        <v>1294</v>
      </c>
      <c r="D8" s="36" t="s">
        <v>1295</v>
      </c>
      <c r="E8" s="36"/>
      <c r="F8" s="37">
        <v>303</v>
      </c>
      <c r="G8" s="36" t="s">
        <v>1363</v>
      </c>
      <c r="H8" s="36" t="s">
        <v>279</v>
      </c>
      <c r="I8" s="36" t="s">
        <v>1364</v>
      </c>
      <c r="J8" s="38">
        <v>42833</v>
      </c>
      <c r="K8" s="38"/>
      <c r="L8" s="36" t="s">
        <v>1365</v>
      </c>
      <c r="M8" s="38">
        <v>42833</v>
      </c>
      <c r="N8" s="39">
        <v>95.73</v>
      </c>
      <c r="O8" s="39">
        <v>77.57</v>
      </c>
      <c r="P8" s="39"/>
      <c r="Q8" s="39"/>
      <c r="R8" s="36" t="s">
        <v>553</v>
      </c>
      <c r="S8" s="41">
        <v>7688</v>
      </c>
      <c r="T8" s="41">
        <f t="shared" si="0"/>
        <v>8456.800000000001</v>
      </c>
      <c r="U8" s="41">
        <v>735957</v>
      </c>
      <c r="V8" s="42">
        <v>809552</v>
      </c>
      <c r="W8" s="42">
        <v>8456</v>
      </c>
      <c r="X8" s="41">
        <v>0</v>
      </c>
      <c r="Y8" s="38">
        <v>42839</v>
      </c>
      <c r="Z8" s="41">
        <v>355957</v>
      </c>
      <c r="AA8" s="41"/>
      <c r="AB8" s="41">
        <v>0</v>
      </c>
      <c r="AC8" s="41"/>
      <c r="AD8" s="41"/>
      <c r="AE8" s="41">
        <v>0</v>
      </c>
      <c r="AF8" s="41"/>
      <c r="AG8" s="41">
        <v>380000</v>
      </c>
      <c r="AH8" s="41">
        <v>380000</v>
      </c>
      <c r="AI8" s="41">
        <v>0</v>
      </c>
      <c r="AJ8" s="36"/>
      <c r="AK8" s="36"/>
      <c r="AL8" s="36" t="s">
        <v>23</v>
      </c>
      <c r="AM8" s="36"/>
      <c r="AN8" s="36" t="s">
        <v>1299</v>
      </c>
      <c r="AO8" s="36" t="s">
        <v>1300</v>
      </c>
      <c r="AP8" s="36" t="s">
        <v>1366</v>
      </c>
      <c r="AQ8" s="36"/>
      <c r="AR8" s="36"/>
      <c r="AS8" s="36" t="s">
        <v>1367</v>
      </c>
      <c r="AT8" s="36" t="s">
        <v>1368</v>
      </c>
      <c r="AU8" s="36" t="s">
        <v>1369</v>
      </c>
      <c r="AV8" s="36" t="s">
        <v>30</v>
      </c>
      <c r="AW8" s="36" t="s">
        <v>1305</v>
      </c>
      <c r="AX8" s="36"/>
      <c r="AY8" s="36" t="s">
        <v>1370</v>
      </c>
      <c r="AZ8" s="36" t="s">
        <v>1371</v>
      </c>
      <c r="BA8" s="36" t="s">
        <v>1308</v>
      </c>
      <c r="BB8" s="38"/>
      <c r="BC8" s="36" t="s">
        <v>1372</v>
      </c>
      <c r="BD8" s="36"/>
      <c r="BE8" s="36"/>
      <c r="BF8" s="36"/>
      <c r="BG8" s="36" t="s">
        <v>1310</v>
      </c>
      <c r="BH8" s="36"/>
      <c r="BI8" s="36" t="s">
        <v>1373</v>
      </c>
      <c r="BJ8" s="41">
        <v>735957</v>
      </c>
      <c r="BK8" s="41"/>
      <c r="BL8" s="36" t="s">
        <v>1312</v>
      </c>
      <c r="BM8" s="36"/>
      <c r="BN8" s="36"/>
      <c r="BO8" s="36"/>
      <c r="BP8" s="38"/>
      <c r="BQ8" s="38">
        <v>43038</v>
      </c>
      <c r="BR8" s="38">
        <v>43554</v>
      </c>
      <c r="BS8" s="38"/>
      <c r="BT8" s="38"/>
      <c r="BU8" s="38"/>
      <c r="BV8" s="38"/>
    </row>
    <row r="9" spans="1:74" ht="16.5">
      <c r="A9" s="35">
        <v>224</v>
      </c>
      <c r="B9" s="36" t="s">
        <v>1293</v>
      </c>
      <c r="C9" s="36" t="s">
        <v>1294</v>
      </c>
      <c r="D9" s="36" t="s">
        <v>1295</v>
      </c>
      <c r="E9" s="36"/>
      <c r="F9" s="37">
        <v>304</v>
      </c>
      <c r="G9" s="36" t="s">
        <v>1374</v>
      </c>
      <c r="H9" s="36" t="s">
        <v>279</v>
      </c>
      <c r="I9" s="36" t="s">
        <v>1375</v>
      </c>
      <c r="J9" s="38">
        <v>42833</v>
      </c>
      <c r="K9" s="38"/>
      <c r="L9" s="36" t="s">
        <v>1376</v>
      </c>
      <c r="M9" s="38">
        <v>42833</v>
      </c>
      <c r="N9" s="39">
        <v>95.73</v>
      </c>
      <c r="O9" s="39">
        <v>77.57</v>
      </c>
      <c r="P9" s="39"/>
      <c r="Q9" s="39"/>
      <c r="R9" s="36" t="s">
        <v>553</v>
      </c>
      <c r="S9" s="41">
        <v>7575</v>
      </c>
      <c r="T9" s="41">
        <f t="shared" si="0"/>
        <v>8332.5</v>
      </c>
      <c r="U9" s="41">
        <v>725191</v>
      </c>
      <c r="V9" s="42">
        <v>797710</v>
      </c>
      <c r="W9" s="42">
        <v>8332</v>
      </c>
      <c r="X9" s="41">
        <v>0</v>
      </c>
      <c r="Y9" s="38">
        <v>42839</v>
      </c>
      <c r="Z9" s="41">
        <v>185191</v>
      </c>
      <c r="AA9" s="41"/>
      <c r="AB9" s="41">
        <v>0</v>
      </c>
      <c r="AC9" s="41"/>
      <c r="AD9" s="41"/>
      <c r="AE9" s="41">
        <v>0</v>
      </c>
      <c r="AF9" s="41"/>
      <c r="AG9" s="41">
        <v>540000</v>
      </c>
      <c r="AH9" s="41">
        <v>540000</v>
      </c>
      <c r="AI9" s="41">
        <v>0</v>
      </c>
      <c r="AJ9" s="36"/>
      <c r="AK9" s="36"/>
      <c r="AL9" s="36" t="s">
        <v>23</v>
      </c>
      <c r="AM9" s="36"/>
      <c r="AN9" s="36" t="s">
        <v>1299</v>
      </c>
      <c r="AO9" s="36" t="s">
        <v>1300</v>
      </c>
      <c r="AP9" s="36" t="s">
        <v>1377</v>
      </c>
      <c r="AQ9" s="36"/>
      <c r="AR9" s="36"/>
      <c r="AS9" s="36" t="s">
        <v>1378</v>
      </c>
      <c r="AT9" s="36" t="s">
        <v>1379</v>
      </c>
      <c r="AU9" s="36"/>
      <c r="AV9" s="36" t="s">
        <v>30</v>
      </c>
      <c r="AW9" s="36" t="s">
        <v>1305</v>
      </c>
      <c r="AX9" s="36"/>
      <c r="AY9" s="36" t="s">
        <v>1380</v>
      </c>
      <c r="AZ9" s="36" t="s">
        <v>1381</v>
      </c>
      <c r="BA9" s="36" t="s">
        <v>1308</v>
      </c>
      <c r="BB9" s="38"/>
      <c r="BC9" s="36" t="s">
        <v>1382</v>
      </c>
      <c r="BD9" s="36"/>
      <c r="BE9" s="36"/>
      <c r="BF9" s="36"/>
      <c r="BG9" s="36" t="s">
        <v>1310</v>
      </c>
      <c r="BH9" s="36"/>
      <c r="BI9" s="36" t="s">
        <v>1383</v>
      </c>
      <c r="BJ9" s="41">
        <v>725191</v>
      </c>
      <c r="BK9" s="41"/>
      <c r="BL9" s="36" t="s">
        <v>1312</v>
      </c>
      <c r="BM9" s="36"/>
      <c r="BN9" s="36"/>
      <c r="BO9" s="36"/>
      <c r="BP9" s="38"/>
      <c r="BQ9" s="38">
        <v>43038</v>
      </c>
      <c r="BR9" s="38">
        <v>43554</v>
      </c>
      <c r="BS9" s="38"/>
      <c r="BT9" s="38"/>
      <c r="BU9" s="38"/>
      <c r="BV9" s="38"/>
    </row>
    <row r="10" spans="1:74" ht="16.5">
      <c r="A10" s="35">
        <v>240</v>
      </c>
      <c r="B10" s="36" t="s">
        <v>1293</v>
      </c>
      <c r="C10" s="36" t="s">
        <v>1294</v>
      </c>
      <c r="D10" s="36" t="s">
        <v>1295</v>
      </c>
      <c r="E10" s="36"/>
      <c r="F10" s="37">
        <v>401</v>
      </c>
      <c r="G10" s="36" t="s">
        <v>1384</v>
      </c>
      <c r="H10" s="36" t="s">
        <v>279</v>
      </c>
      <c r="I10" s="36" t="s">
        <v>1385</v>
      </c>
      <c r="J10" s="38">
        <v>42834</v>
      </c>
      <c r="K10" s="38"/>
      <c r="L10" s="36" t="s">
        <v>1386</v>
      </c>
      <c r="M10" s="38">
        <v>42834</v>
      </c>
      <c r="N10" s="39">
        <v>127.88</v>
      </c>
      <c r="O10" s="39">
        <v>103.62</v>
      </c>
      <c r="P10" s="39"/>
      <c r="Q10" s="39"/>
      <c r="R10" s="36" t="s">
        <v>553</v>
      </c>
      <c r="S10" s="41">
        <v>7333</v>
      </c>
      <c r="T10" s="41">
        <f t="shared" si="0"/>
        <v>8066.300000000001</v>
      </c>
      <c r="U10" s="41">
        <v>937767</v>
      </c>
      <c r="V10" s="42">
        <v>1031543</v>
      </c>
      <c r="W10" s="42">
        <v>8066</v>
      </c>
      <c r="X10" s="41">
        <v>0</v>
      </c>
      <c r="Y10" s="38">
        <v>42840</v>
      </c>
      <c r="Z10" s="41">
        <v>287767</v>
      </c>
      <c r="AA10" s="41"/>
      <c r="AB10" s="41">
        <v>0</v>
      </c>
      <c r="AC10" s="41"/>
      <c r="AD10" s="41"/>
      <c r="AE10" s="41">
        <v>0</v>
      </c>
      <c r="AF10" s="41"/>
      <c r="AG10" s="41">
        <v>650000</v>
      </c>
      <c r="AH10" s="41">
        <v>650000</v>
      </c>
      <c r="AI10" s="41">
        <v>0</v>
      </c>
      <c r="AJ10" s="36"/>
      <c r="AK10" s="36"/>
      <c r="AL10" s="36" t="s">
        <v>23</v>
      </c>
      <c r="AM10" s="36"/>
      <c r="AN10" s="36" t="s">
        <v>1299</v>
      </c>
      <c r="AO10" s="36" t="s">
        <v>1300</v>
      </c>
      <c r="AP10" s="36" t="s">
        <v>1387</v>
      </c>
      <c r="AQ10" s="36"/>
      <c r="AR10" s="36"/>
      <c r="AS10" s="36" t="s">
        <v>1388</v>
      </c>
      <c r="AT10" s="36" t="s">
        <v>1389</v>
      </c>
      <c r="AU10" s="36"/>
      <c r="AV10" s="36" t="s">
        <v>28</v>
      </c>
      <c r="AW10" s="36" t="s">
        <v>1305</v>
      </c>
      <c r="AX10" s="36"/>
      <c r="AY10" s="36" t="s">
        <v>1390</v>
      </c>
      <c r="AZ10" s="36" t="s">
        <v>1391</v>
      </c>
      <c r="BA10" s="36" t="s">
        <v>1308</v>
      </c>
      <c r="BB10" s="38"/>
      <c r="BC10" s="36" t="s">
        <v>1392</v>
      </c>
      <c r="BD10" s="36"/>
      <c r="BE10" s="36"/>
      <c r="BF10" s="36"/>
      <c r="BG10" s="36" t="s">
        <v>1310</v>
      </c>
      <c r="BH10" s="36"/>
      <c r="BI10" s="36" t="s">
        <v>1393</v>
      </c>
      <c r="BJ10" s="41">
        <v>937767</v>
      </c>
      <c r="BK10" s="41"/>
      <c r="BL10" s="36" t="s">
        <v>1312</v>
      </c>
      <c r="BM10" s="36"/>
      <c r="BN10" s="36"/>
      <c r="BO10" s="36"/>
      <c r="BP10" s="38"/>
      <c r="BQ10" s="38">
        <v>43038</v>
      </c>
      <c r="BR10" s="38">
        <v>43554</v>
      </c>
      <c r="BS10" s="38"/>
      <c r="BT10" s="38"/>
      <c r="BU10" s="38"/>
      <c r="BV10" s="38"/>
    </row>
    <row r="11" spans="1:74" ht="16.5">
      <c r="A11" s="35">
        <v>241</v>
      </c>
      <c r="B11" s="36" t="s">
        <v>1293</v>
      </c>
      <c r="C11" s="36" t="s">
        <v>1294</v>
      </c>
      <c r="D11" s="36" t="s">
        <v>1295</v>
      </c>
      <c r="E11" s="36"/>
      <c r="F11" s="37">
        <v>402</v>
      </c>
      <c r="G11" s="36" t="s">
        <v>1394</v>
      </c>
      <c r="H11" s="36" t="s">
        <v>279</v>
      </c>
      <c r="I11" s="36" t="s">
        <v>1395</v>
      </c>
      <c r="J11" s="38">
        <v>42834</v>
      </c>
      <c r="K11" s="38"/>
      <c r="L11" s="36" t="s">
        <v>1396</v>
      </c>
      <c r="M11" s="38">
        <v>42834</v>
      </c>
      <c r="N11" s="39">
        <v>127.87</v>
      </c>
      <c r="O11" s="39">
        <v>103.61</v>
      </c>
      <c r="P11" s="39"/>
      <c r="Q11" s="39"/>
      <c r="R11" s="36" t="s">
        <v>553</v>
      </c>
      <c r="S11" s="41">
        <v>7341</v>
      </c>
      <c r="T11" s="41">
        <f t="shared" si="0"/>
        <v>8075.1</v>
      </c>
      <c r="U11" s="41">
        <v>938652</v>
      </c>
      <c r="V11" s="42">
        <v>1032517</v>
      </c>
      <c r="W11" s="42">
        <v>8074</v>
      </c>
      <c r="X11" s="41">
        <v>0</v>
      </c>
      <c r="Y11" s="38">
        <v>42840</v>
      </c>
      <c r="Z11" s="41">
        <v>288652</v>
      </c>
      <c r="AA11" s="41"/>
      <c r="AB11" s="41">
        <v>0</v>
      </c>
      <c r="AC11" s="41"/>
      <c r="AD11" s="41"/>
      <c r="AE11" s="41">
        <v>0</v>
      </c>
      <c r="AF11" s="41"/>
      <c r="AG11" s="41">
        <v>650000</v>
      </c>
      <c r="AH11" s="41">
        <v>650000</v>
      </c>
      <c r="AI11" s="41">
        <v>0</v>
      </c>
      <c r="AJ11" s="36"/>
      <c r="AK11" s="36"/>
      <c r="AL11" s="36" t="s">
        <v>23</v>
      </c>
      <c r="AM11" s="36"/>
      <c r="AN11" s="36" t="s">
        <v>1299</v>
      </c>
      <c r="AO11" s="36" t="s">
        <v>1300</v>
      </c>
      <c r="AP11" s="36" t="s">
        <v>1346</v>
      </c>
      <c r="AQ11" s="36"/>
      <c r="AR11" s="36"/>
      <c r="AS11" s="36" t="s">
        <v>1397</v>
      </c>
      <c r="AT11" s="36" t="s">
        <v>1398</v>
      </c>
      <c r="AU11" s="36"/>
      <c r="AV11" s="36" t="s">
        <v>28</v>
      </c>
      <c r="AW11" s="36" t="s">
        <v>1305</v>
      </c>
      <c r="AX11" s="36"/>
      <c r="AY11" s="36" t="s">
        <v>1399</v>
      </c>
      <c r="AZ11" s="36" t="s">
        <v>1400</v>
      </c>
      <c r="BA11" s="36" t="s">
        <v>1308</v>
      </c>
      <c r="BB11" s="38"/>
      <c r="BC11" s="36" t="s">
        <v>1401</v>
      </c>
      <c r="BD11" s="36"/>
      <c r="BE11" s="36"/>
      <c r="BF11" s="36"/>
      <c r="BG11" s="36" t="s">
        <v>1310</v>
      </c>
      <c r="BH11" s="36"/>
      <c r="BI11" s="36" t="s">
        <v>1352</v>
      </c>
      <c r="BJ11" s="41">
        <v>938652</v>
      </c>
      <c r="BK11" s="41"/>
      <c r="BL11" s="36" t="s">
        <v>1312</v>
      </c>
      <c r="BM11" s="36"/>
      <c r="BN11" s="36"/>
      <c r="BO11" s="36"/>
      <c r="BP11" s="38"/>
      <c r="BQ11" s="38">
        <v>43038</v>
      </c>
      <c r="BR11" s="38">
        <v>43554</v>
      </c>
      <c r="BS11" s="38"/>
      <c r="BT11" s="38"/>
      <c r="BU11" s="38"/>
      <c r="BV11" s="38"/>
    </row>
    <row r="12" spans="1:74" ht="16.5">
      <c r="A12" s="35">
        <v>242</v>
      </c>
      <c r="B12" s="36" t="s">
        <v>1293</v>
      </c>
      <c r="C12" s="36" t="s">
        <v>1294</v>
      </c>
      <c r="D12" s="36" t="s">
        <v>1295</v>
      </c>
      <c r="E12" s="36"/>
      <c r="F12" s="37">
        <v>403</v>
      </c>
      <c r="G12" s="36" t="s">
        <v>1402</v>
      </c>
      <c r="H12" s="36" t="s">
        <v>279</v>
      </c>
      <c r="I12" s="36" t="s">
        <v>1403</v>
      </c>
      <c r="J12" s="38">
        <v>42833</v>
      </c>
      <c r="K12" s="38"/>
      <c r="L12" s="36" t="s">
        <v>1404</v>
      </c>
      <c r="M12" s="38">
        <v>42833</v>
      </c>
      <c r="N12" s="39">
        <v>95.73</v>
      </c>
      <c r="O12" s="39">
        <v>77.57</v>
      </c>
      <c r="P12" s="39"/>
      <c r="Q12" s="39"/>
      <c r="R12" s="36" t="s">
        <v>553</v>
      </c>
      <c r="S12" s="41">
        <v>7708</v>
      </c>
      <c r="T12" s="41">
        <f t="shared" si="0"/>
        <v>8478.800000000001</v>
      </c>
      <c r="U12" s="41">
        <v>737892</v>
      </c>
      <c r="V12" s="42">
        <v>811681</v>
      </c>
      <c r="W12" s="42">
        <v>8478</v>
      </c>
      <c r="X12" s="41">
        <v>0</v>
      </c>
      <c r="Y12" s="38">
        <v>42839</v>
      </c>
      <c r="Z12" s="41">
        <v>187892</v>
      </c>
      <c r="AA12" s="41"/>
      <c r="AB12" s="41">
        <v>0</v>
      </c>
      <c r="AC12" s="41"/>
      <c r="AD12" s="41"/>
      <c r="AE12" s="41">
        <v>0</v>
      </c>
      <c r="AF12" s="41"/>
      <c r="AG12" s="41">
        <v>550000</v>
      </c>
      <c r="AH12" s="41">
        <v>550000</v>
      </c>
      <c r="AI12" s="41">
        <v>0</v>
      </c>
      <c r="AJ12" s="36"/>
      <c r="AK12" s="36"/>
      <c r="AL12" s="36" t="s">
        <v>23</v>
      </c>
      <c r="AM12" s="36"/>
      <c r="AN12" s="36" t="s">
        <v>1299</v>
      </c>
      <c r="AO12" s="36" t="s">
        <v>1300</v>
      </c>
      <c r="AP12" s="36" t="s">
        <v>1377</v>
      </c>
      <c r="AQ12" s="36"/>
      <c r="AR12" s="36"/>
      <c r="AS12" s="36" t="s">
        <v>1405</v>
      </c>
      <c r="AT12" s="36" t="s">
        <v>1406</v>
      </c>
      <c r="AU12" s="36" t="s">
        <v>1369</v>
      </c>
      <c r="AV12" s="36" t="s">
        <v>30</v>
      </c>
      <c r="AW12" s="36" t="s">
        <v>1305</v>
      </c>
      <c r="AX12" s="36"/>
      <c r="AY12" s="36" t="s">
        <v>1407</v>
      </c>
      <c r="AZ12" s="36" t="s">
        <v>1408</v>
      </c>
      <c r="BA12" s="36" t="s">
        <v>1308</v>
      </c>
      <c r="BB12" s="38"/>
      <c r="BC12" s="36" t="s">
        <v>1409</v>
      </c>
      <c r="BD12" s="36"/>
      <c r="BE12" s="36"/>
      <c r="BF12" s="36"/>
      <c r="BG12" s="36" t="s">
        <v>1310</v>
      </c>
      <c r="BH12" s="36"/>
      <c r="BI12" s="36" t="s">
        <v>1383</v>
      </c>
      <c r="BJ12" s="41">
        <v>737892</v>
      </c>
      <c r="BK12" s="41"/>
      <c r="BL12" s="36" t="s">
        <v>1312</v>
      </c>
      <c r="BM12" s="36"/>
      <c r="BN12" s="36"/>
      <c r="BO12" s="36"/>
      <c r="BP12" s="38"/>
      <c r="BQ12" s="38">
        <v>43038</v>
      </c>
      <c r="BR12" s="38">
        <v>43554</v>
      </c>
      <c r="BS12" s="38"/>
      <c r="BT12" s="38"/>
      <c r="BU12" s="38"/>
      <c r="BV12" s="38"/>
    </row>
    <row r="13" spans="1:74" ht="16.5">
      <c r="A13" s="35">
        <v>243</v>
      </c>
      <c r="B13" s="36" t="s">
        <v>1293</v>
      </c>
      <c r="C13" s="36" t="s">
        <v>1294</v>
      </c>
      <c r="D13" s="36" t="s">
        <v>1295</v>
      </c>
      <c r="E13" s="36"/>
      <c r="F13" s="37">
        <v>404</v>
      </c>
      <c r="G13" s="36" t="s">
        <v>1410</v>
      </c>
      <c r="H13" s="36" t="s">
        <v>279</v>
      </c>
      <c r="I13" s="36" t="s">
        <v>1411</v>
      </c>
      <c r="J13" s="38">
        <v>42833</v>
      </c>
      <c r="K13" s="38"/>
      <c r="L13" s="36" t="s">
        <v>1412</v>
      </c>
      <c r="M13" s="38">
        <v>42833</v>
      </c>
      <c r="N13" s="39">
        <v>95.73</v>
      </c>
      <c r="O13" s="39">
        <v>77.57</v>
      </c>
      <c r="P13" s="39"/>
      <c r="Q13" s="39"/>
      <c r="R13" s="36" t="s">
        <v>553</v>
      </c>
      <c r="S13" s="41">
        <v>7596</v>
      </c>
      <c r="T13" s="41">
        <f t="shared" si="0"/>
        <v>8355.6</v>
      </c>
      <c r="U13" s="41">
        <v>727126</v>
      </c>
      <c r="V13" s="42">
        <v>799838</v>
      </c>
      <c r="W13" s="42">
        <v>8355</v>
      </c>
      <c r="X13" s="41">
        <v>0</v>
      </c>
      <c r="Y13" s="38">
        <v>42839</v>
      </c>
      <c r="Z13" s="41">
        <v>227126</v>
      </c>
      <c r="AA13" s="41"/>
      <c r="AB13" s="41">
        <v>0</v>
      </c>
      <c r="AC13" s="41"/>
      <c r="AD13" s="41"/>
      <c r="AE13" s="41">
        <v>0</v>
      </c>
      <c r="AF13" s="41"/>
      <c r="AG13" s="41">
        <v>500000</v>
      </c>
      <c r="AH13" s="41">
        <v>500000</v>
      </c>
      <c r="AI13" s="41">
        <v>0</v>
      </c>
      <c r="AJ13" s="36"/>
      <c r="AK13" s="36"/>
      <c r="AL13" s="36" t="s">
        <v>23</v>
      </c>
      <c r="AM13" s="36"/>
      <c r="AN13" s="36" t="s">
        <v>1299</v>
      </c>
      <c r="AO13" s="36" t="s">
        <v>1300</v>
      </c>
      <c r="AP13" s="36" t="s">
        <v>1346</v>
      </c>
      <c r="AQ13" s="36"/>
      <c r="AR13" s="36"/>
      <c r="AS13" s="36" t="s">
        <v>1413</v>
      </c>
      <c r="AT13" s="36" t="s">
        <v>1414</v>
      </c>
      <c r="AU13" s="36"/>
      <c r="AV13" s="36" t="s">
        <v>30</v>
      </c>
      <c r="AW13" s="36" t="s">
        <v>1305</v>
      </c>
      <c r="AX13" s="36"/>
      <c r="AY13" s="36" t="s">
        <v>1415</v>
      </c>
      <c r="AZ13" s="36" t="s">
        <v>1416</v>
      </c>
      <c r="BA13" s="36" t="s">
        <v>1308</v>
      </c>
      <c r="BB13" s="38"/>
      <c r="BC13" s="36" t="s">
        <v>1417</v>
      </c>
      <c r="BD13" s="36"/>
      <c r="BE13" s="36"/>
      <c r="BF13" s="36"/>
      <c r="BG13" s="36" t="s">
        <v>1310</v>
      </c>
      <c r="BH13" s="36"/>
      <c r="BI13" s="36" t="s">
        <v>1383</v>
      </c>
      <c r="BJ13" s="41">
        <v>727126</v>
      </c>
      <c r="BK13" s="41"/>
      <c r="BL13" s="36" t="s">
        <v>1312</v>
      </c>
      <c r="BM13" s="36"/>
      <c r="BN13" s="36"/>
      <c r="BO13" s="36"/>
      <c r="BP13" s="38"/>
      <c r="BQ13" s="38">
        <v>43038</v>
      </c>
      <c r="BR13" s="38">
        <v>43554</v>
      </c>
      <c r="BS13" s="38"/>
      <c r="BT13" s="38"/>
      <c r="BU13" s="38"/>
      <c r="BV13" s="38"/>
    </row>
    <row r="14" spans="1:74" ht="16.5">
      <c r="A14" s="35">
        <v>244</v>
      </c>
      <c r="B14" s="36" t="s">
        <v>1293</v>
      </c>
      <c r="C14" s="36" t="s">
        <v>1294</v>
      </c>
      <c r="D14" s="36" t="s">
        <v>1295</v>
      </c>
      <c r="E14" s="36"/>
      <c r="F14" s="37">
        <v>501</v>
      </c>
      <c r="G14" s="36" t="s">
        <v>1418</v>
      </c>
      <c r="H14" s="36" t="s">
        <v>279</v>
      </c>
      <c r="I14" s="36" t="s">
        <v>1419</v>
      </c>
      <c r="J14" s="38">
        <v>42834</v>
      </c>
      <c r="K14" s="38"/>
      <c r="L14" s="36" t="s">
        <v>1420</v>
      </c>
      <c r="M14" s="38">
        <v>42834</v>
      </c>
      <c r="N14" s="39">
        <v>127.88</v>
      </c>
      <c r="O14" s="39">
        <v>103.62</v>
      </c>
      <c r="P14" s="39"/>
      <c r="Q14" s="39"/>
      <c r="R14" s="36" t="s">
        <v>553</v>
      </c>
      <c r="S14" s="41">
        <v>7353</v>
      </c>
      <c r="T14" s="41">
        <f t="shared" si="0"/>
        <v>8088.300000000001</v>
      </c>
      <c r="U14" s="41">
        <v>940351</v>
      </c>
      <c r="V14" s="42">
        <v>1034386</v>
      </c>
      <c r="W14" s="42">
        <v>8088</v>
      </c>
      <c r="X14" s="41">
        <v>0</v>
      </c>
      <c r="Y14" s="38">
        <v>42840</v>
      </c>
      <c r="Z14" s="41">
        <v>380351</v>
      </c>
      <c r="AA14" s="41"/>
      <c r="AB14" s="41">
        <v>0</v>
      </c>
      <c r="AC14" s="41"/>
      <c r="AD14" s="41"/>
      <c r="AE14" s="41">
        <v>0</v>
      </c>
      <c r="AF14" s="41"/>
      <c r="AG14" s="41">
        <v>560000</v>
      </c>
      <c r="AH14" s="41">
        <v>560000</v>
      </c>
      <c r="AI14" s="41">
        <v>0</v>
      </c>
      <c r="AJ14" s="36"/>
      <c r="AK14" s="36"/>
      <c r="AL14" s="36" t="s">
        <v>23</v>
      </c>
      <c r="AM14" s="36"/>
      <c r="AN14" s="36" t="s">
        <v>1299</v>
      </c>
      <c r="AO14" s="36" t="s">
        <v>1300</v>
      </c>
      <c r="AP14" s="36" t="s">
        <v>1387</v>
      </c>
      <c r="AQ14" s="36"/>
      <c r="AR14" s="36"/>
      <c r="AS14" s="36" t="s">
        <v>1421</v>
      </c>
      <c r="AT14" s="36" t="s">
        <v>1422</v>
      </c>
      <c r="AU14" s="36"/>
      <c r="AV14" s="36" t="s">
        <v>28</v>
      </c>
      <c r="AW14" s="36" t="s">
        <v>1305</v>
      </c>
      <c r="AX14" s="36"/>
      <c r="AY14" s="36" t="s">
        <v>1423</v>
      </c>
      <c r="AZ14" s="36" t="s">
        <v>1424</v>
      </c>
      <c r="BA14" s="36" t="s">
        <v>1308</v>
      </c>
      <c r="BB14" s="38"/>
      <c r="BC14" s="36" t="s">
        <v>1425</v>
      </c>
      <c r="BD14" s="36"/>
      <c r="BE14" s="36"/>
      <c r="BF14" s="36"/>
      <c r="BG14" s="36" t="s">
        <v>1310</v>
      </c>
      <c r="BH14" s="36"/>
      <c r="BI14" s="36" t="s">
        <v>1393</v>
      </c>
      <c r="BJ14" s="41">
        <v>940351</v>
      </c>
      <c r="BK14" s="41"/>
      <c r="BL14" s="36" t="s">
        <v>1312</v>
      </c>
      <c r="BM14" s="36"/>
      <c r="BN14" s="36"/>
      <c r="BO14" s="36"/>
      <c r="BP14" s="38"/>
      <c r="BQ14" s="38">
        <v>43038</v>
      </c>
      <c r="BR14" s="38">
        <v>43554</v>
      </c>
      <c r="BS14" s="38"/>
      <c r="BT14" s="38"/>
      <c r="BU14" s="38"/>
      <c r="BV14" s="38"/>
    </row>
    <row r="15" spans="1:74" ht="16.5">
      <c r="A15" s="35">
        <v>245</v>
      </c>
      <c r="B15" s="36" t="s">
        <v>1293</v>
      </c>
      <c r="C15" s="36" t="s">
        <v>1294</v>
      </c>
      <c r="D15" s="36" t="s">
        <v>1295</v>
      </c>
      <c r="E15" s="36"/>
      <c r="F15" s="37">
        <v>502</v>
      </c>
      <c r="G15" s="36" t="s">
        <v>1426</v>
      </c>
      <c r="H15" s="36" t="s">
        <v>279</v>
      </c>
      <c r="I15" s="36" t="s">
        <v>1427</v>
      </c>
      <c r="J15" s="38">
        <v>42834</v>
      </c>
      <c r="K15" s="38"/>
      <c r="L15" s="36" t="s">
        <v>1428</v>
      </c>
      <c r="M15" s="38">
        <v>42834</v>
      </c>
      <c r="N15" s="39">
        <v>127.87</v>
      </c>
      <c r="O15" s="39">
        <v>103.61</v>
      </c>
      <c r="P15" s="39"/>
      <c r="Q15" s="39"/>
      <c r="R15" s="36" t="s">
        <v>553</v>
      </c>
      <c r="S15" s="41">
        <v>7361</v>
      </c>
      <c r="T15" s="41">
        <f t="shared" si="0"/>
        <v>8097.1</v>
      </c>
      <c r="U15" s="41">
        <v>941236</v>
      </c>
      <c r="V15" s="42">
        <v>1035359</v>
      </c>
      <c r="W15" s="42">
        <v>8096</v>
      </c>
      <c r="X15" s="41">
        <v>0</v>
      </c>
      <c r="Y15" s="38">
        <v>42840</v>
      </c>
      <c r="Z15" s="41">
        <v>511236</v>
      </c>
      <c r="AA15" s="41"/>
      <c r="AB15" s="41">
        <v>0</v>
      </c>
      <c r="AC15" s="41"/>
      <c r="AD15" s="41"/>
      <c r="AE15" s="41">
        <v>0</v>
      </c>
      <c r="AF15" s="41"/>
      <c r="AG15" s="41">
        <v>430000</v>
      </c>
      <c r="AH15" s="41">
        <v>430000</v>
      </c>
      <c r="AI15" s="41">
        <v>0</v>
      </c>
      <c r="AJ15" s="36"/>
      <c r="AK15" s="36"/>
      <c r="AL15" s="36" t="s">
        <v>23</v>
      </c>
      <c r="AM15" s="36"/>
      <c r="AN15" s="36" t="s">
        <v>1299</v>
      </c>
      <c r="AO15" s="36" t="s">
        <v>1300</v>
      </c>
      <c r="AP15" s="36" t="s">
        <v>1429</v>
      </c>
      <c r="AQ15" s="36"/>
      <c r="AR15" s="36"/>
      <c r="AS15" s="36" t="s">
        <v>1430</v>
      </c>
      <c r="AT15" s="36" t="s">
        <v>1431</v>
      </c>
      <c r="AU15" s="36"/>
      <c r="AV15" s="36" t="s">
        <v>28</v>
      </c>
      <c r="AW15" s="36" t="s">
        <v>1305</v>
      </c>
      <c r="AX15" s="36"/>
      <c r="AY15" s="36" t="s">
        <v>1432</v>
      </c>
      <c r="AZ15" s="36" t="s">
        <v>1433</v>
      </c>
      <c r="BA15" s="36" t="s">
        <v>1308</v>
      </c>
      <c r="BB15" s="38"/>
      <c r="BC15" s="36" t="s">
        <v>1434</v>
      </c>
      <c r="BD15" s="36"/>
      <c r="BE15" s="36"/>
      <c r="BF15" s="36"/>
      <c r="BG15" s="36" t="s">
        <v>1310</v>
      </c>
      <c r="BH15" s="36"/>
      <c r="BI15" s="36" t="s">
        <v>1435</v>
      </c>
      <c r="BJ15" s="41">
        <v>941236</v>
      </c>
      <c r="BK15" s="41"/>
      <c r="BL15" s="36" t="s">
        <v>1312</v>
      </c>
      <c r="BM15" s="36"/>
      <c r="BN15" s="36"/>
      <c r="BO15" s="36"/>
      <c r="BP15" s="38"/>
      <c r="BQ15" s="38">
        <v>43038</v>
      </c>
      <c r="BR15" s="38">
        <v>43554</v>
      </c>
      <c r="BS15" s="38"/>
      <c r="BT15" s="38"/>
      <c r="BU15" s="38"/>
      <c r="BV15" s="38"/>
    </row>
    <row r="16" spans="1:74" ht="16.5">
      <c r="A16" s="35">
        <v>246</v>
      </c>
      <c r="B16" s="36" t="s">
        <v>1293</v>
      </c>
      <c r="C16" s="36" t="s">
        <v>1294</v>
      </c>
      <c r="D16" s="36" t="s">
        <v>1295</v>
      </c>
      <c r="E16" s="36"/>
      <c r="F16" s="37">
        <v>503</v>
      </c>
      <c r="G16" s="36" t="s">
        <v>1436</v>
      </c>
      <c r="H16" s="36" t="s">
        <v>279</v>
      </c>
      <c r="I16" s="36" t="s">
        <v>1437</v>
      </c>
      <c r="J16" s="38">
        <v>42833</v>
      </c>
      <c r="K16" s="38"/>
      <c r="L16" s="36" t="s">
        <v>1438</v>
      </c>
      <c r="M16" s="38">
        <v>42833</v>
      </c>
      <c r="N16" s="39">
        <v>95.73</v>
      </c>
      <c r="O16" s="39">
        <v>77.57</v>
      </c>
      <c r="P16" s="39"/>
      <c r="Q16" s="39"/>
      <c r="R16" s="36" t="s">
        <v>553</v>
      </c>
      <c r="S16" s="41">
        <v>7728</v>
      </c>
      <c r="T16" s="41">
        <f t="shared" si="0"/>
        <v>8500.800000000001</v>
      </c>
      <c r="U16" s="41">
        <v>739827</v>
      </c>
      <c r="V16" s="42">
        <v>813809</v>
      </c>
      <c r="W16" s="42">
        <v>8501</v>
      </c>
      <c r="X16" s="41">
        <v>0</v>
      </c>
      <c r="Y16" s="38">
        <v>42839</v>
      </c>
      <c r="Z16" s="41">
        <v>299827</v>
      </c>
      <c r="AA16" s="41"/>
      <c r="AB16" s="41">
        <v>0</v>
      </c>
      <c r="AC16" s="41"/>
      <c r="AD16" s="41"/>
      <c r="AE16" s="41">
        <v>0</v>
      </c>
      <c r="AF16" s="41"/>
      <c r="AG16" s="41">
        <v>440000</v>
      </c>
      <c r="AH16" s="41">
        <v>440000</v>
      </c>
      <c r="AI16" s="41">
        <v>0</v>
      </c>
      <c r="AJ16" s="36"/>
      <c r="AK16" s="36"/>
      <c r="AL16" s="36" t="s">
        <v>23</v>
      </c>
      <c r="AM16" s="36"/>
      <c r="AN16" s="36" t="s">
        <v>1299</v>
      </c>
      <c r="AO16" s="36" t="s">
        <v>1300</v>
      </c>
      <c r="AP16" s="36" t="s">
        <v>1439</v>
      </c>
      <c r="AQ16" s="36"/>
      <c r="AR16" s="36"/>
      <c r="AS16" s="36" t="s">
        <v>1440</v>
      </c>
      <c r="AT16" s="36" t="s">
        <v>1441</v>
      </c>
      <c r="AU16" s="36"/>
      <c r="AV16" s="36" t="s">
        <v>30</v>
      </c>
      <c r="AW16" s="36" t="s">
        <v>1305</v>
      </c>
      <c r="AX16" s="36"/>
      <c r="AY16" s="36" t="s">
        <v>1442</v>
      </c>
      <c r="AZ16" s="36" t="s">
        <v>1443</v>
      </c>
      <c r="BA16" s="36" t="s">
        <v>1308</v>
      </c>
      <c r="BB16" s="38"/>
      <c r="BC16" s="36" t="s">
        <v>1444</v>
      </c>
      <c r="BD16" s="36"/>
      <c r="BE16" s="36"/>
      <c r="BF16" s="36"/>
      <c r="BG16" s="36" t="s">
        <v>1310</v>
      </c>
      <c r="BH16" s="36"/>
      <c r="BI16" s="36" t="s">
        <v>1445</v>
      </c>
      <c r="BJ16" s="41">
        <v>739827</v>
      </c>
      <c r="BK16" s="41"/>
      <c r="BL16" s="36" t="s">
        <v>1312</v>
      </c>
      <c r="BM16" s="36"/>
      <c r="BN16" s="36"/>
      <c r="BO16" s="36"/>
      <c r="BP16" s="38"/>
      <c r="BQ16" s="38">
        <v>43038</v>
      </c>
      <c r="BR16" s="38">
        <v>43554</v>
      </c>
      <c r="BS16" s="38"/>
      <c r="BT16" s="38"/>
      <c r="BU16" s="38"/>
      <c r="BV16" s="38"/>
    </row>
    <row r="17" spans="1:74" ht="16.5">
      <c r="A17" s="35">
        <v>247</v>
      </c>
      <c r="B17" s="36" t="s">
        <v>1293</v>
      </c>
      <c r="C17" s="36" t="s">
        <v>1294</v>
      </c>
      <c r="D17" s="36" t="s">
        <v>1295</v>
      </c>
      <c r="E17" s="36"/>
      <c r="F17" s="37">
        <v>504</v>
      </c>
      <c r="G17" s="36" t="s">
        <v>1446</v>
      </c>
      <c r="H17" s="36" t="s">
        <v>279</v>
      </c>
      <c r="I17" s="36" t="s">
        <v>1447</v>
      </c>
      <c r="J17" s="38">
        <v>42833</v>
      </c>
      <c r="K17" s="38"/>
      <c r="L17" s="36" t="s">
        <v>1448</v>
      </c>
      <c r="M17" s="38">
        <v>42833</v>
      </c>
      <c r="N17" s="39">
        <v>95.73</v>
      </c>
      <c r="O17" s="39">
        <v>77.57</v>
      </c>
      <c r="P17" s="39"/>
      <c r="Q17" s="39"/>
      <c r="R17" s="36" t="s">
        <v>553</v>
      </c>
      <c r="S17" s="41">
        <v>7616</v>
      </c>
      <c r="T17" s="41">
        <f t="shared" si="0"/>
        <v>8377.6</v>
      </c>
      <c r="U17" s="41">
        <v>729060</v>
      </c>
      <c r="V17" s="42">
        <v>801966</v>
      </c>
      <c r="W17" s="42">
        <v>8377</v>
      </c>
      <c r="X17" s="41">
        <v>0</v>
      </c>
      <c r="Y17" s="38">
        <v>42839</v>
      </c>
      <c r="Z17" s="41">
        <v>219060</v>
      </c>
      <c r="AA17" s="41"/>
      <c r="AB17" s="41">
        <v>0</v>
      </c>
      <c r="AC17" s="41"/>
      <c r="AD17" s="41"/>
      <c r="AE17" s="41">
        <v>0</v>
      </c>
      <c r="AF17" s="41"/>
      <c r="AG17" s="41">
        <v>510000</v>
      </c>
      <c r="AH17" s="41">
        <v>510000</v>
      </c>
      <c r="AI17" s="41">
        <v>0</v>
      </c>
      <c r="AJ17" s="36"/>
      <c r="AK17" s="36"/>
      <c r="AL17" s="36" t="s">
        <v>23</v>
      </c>
      <c r="AM17" s="36"/>
      <c r="AN17" s="36" t="s">
        <v>1299</v>
      </c>
      <c r="AO17" s="36" t="s">
        <v>1300</v>
      </c>
      <c r="AP17" s="36" t="s">
        <v>1449</v>
      </c>
      <c r="AQ17" s="36"/>
      <c r="AR17" s="36"/>
      <c r="AS17" s="36" t="s">
        <v>1450</v>
      </c>
      <c r="AT17" s="36" t="s">
        <v>1451</v>
      </c>
      <c r="AU17" s="36"/>
      <c r="AV17" s="36" t="s">
        <v>30</v>
      </c>
      <c r="AW17" s="36" t="s">
        <v>1305</v>
      </c>
      <c r="AX17" s="36"/>
      <c r="AY17" s="36" t="s">
        <v>1452</v>
      </c>
      <c r="AZ17" s="36" t="s">
        <v>1453</v>
      </c>
      <c r="BA17" s="36" t="s">
        <v>1308</v>
      </c>
      <c r="BB17" s="38"/>
      <c r="BC17" s="36" t="s">
        <v>1454</v>
      </c>
      <c r="BD17" s="36"/>
      <c r="BE17" s="36"/>
      <c r="BF17" s="36"/>
      <c r="BG17" s="36" t="s">
        <v>1310</v>
      </c>
      <c r="BH17" s="36"/>
      <c r="BI17" s="36" t="s">
        <v>1455</v>
      </c>
      <c r="BJ17" s="41">
        <v>729060</v>
      </c>
      <c r="BK17" s="41"/>
      <c r="BL17" s="36" t="s">
        <v>1312</v>
      </c>
      <c r="BM17" s="36"/>
      <c r="BN17" s="36"/>
      <c r="BO17" s="36"/>
      <c r="BP17" s="38"/>
      <c r="BQ17" s="38">
        <v>43038</v>
      </c>
      <c r="BR17" s="38">
        <v>43554</v>
      </c>
      <c r="BS17" s="38"/>
      <c r="BT17" s="38"/>
      <c r="BU17" s="38"/>
      <c r="BV17" s="38"/>
    </row>
    <row r="18" spans="1:74" ht="16.5">
      <c r="A18" s="35">
        <v>248</v>
      </c>
      <c r="B18" s="36" t="s">
        <v>1293</v>
      </c>
      <c r="C18" s="36" t="s">
        <v>1294</v>
      </c>
      <c r="D18" s="36" t="s">
        <v>1295</v>
      </c>
      <c r="E18" s="36"/>
      <c r="F18" s="37">
        <v>601</v>
      </c>
      <c r="G18" s="36" t="s">
        <v>1456</v>
      </c>
      <c r="H18" s="36" t="s">
        <v>279</v>
      </c>
      <c r="I18" s="36" t="s">
        <v>1457</v>
      </c>
      <c r="J18" s="38">
        <v>42833</v>
      </c>
      <c r="K18" s="38"/>
      <c r="L18" s="36" t="s">
        <v>1458</v>
      </c>
      <c r="M18" s="38">
        <v>42833</v>
      </c>
      <c r="N18" s="39">
        <v>127.88</v>
      </c>
      <c r="O18" s="39">
        <v>103.62</v>
      </c>
      <c r="P18" s="39"/>
      <c r="Q18" s="39"/>
      <c r="R18" s="36" t="s">
        <v>553</v>
      </c>
      <c r="S18" s="41">
        <v>7374</v>
      </c>
      <c r="T18" s="41">
        <f t="shared" si="0"/>
        <v>8111.400000000001</v>
      </c>
      <c r="U18" s="41">
        <v>942934</v>
      </c>
      <c r="V18" s="42">
        <v>1037227</v>
      </c>
      <c r="W18" s="42">
        <v>8110</v>
      </c>
      <c r="X18" s="41">
        <v>0</v>
      </c>
      <c r="Y18" s="38">
        <v>42839</v>
      </c>
      <c r="Z18" s="41">
        <v>382934</v>
      </c>
      <c r="AA18" s="41"/>
      <c r="AB18" s="41">
        <v>0</v>
      </c>
      <c r="AC18" s="41"/>
      <c r="AD18" s="41"/>
      <c r="AE18" s="41">
        <v>0</v>
      </c>
      <c r="AF18" s="41"/>
      <c r="AG18" s="41">
        <v>560000</v>
      </c>
      <c r="AH18" s="41">
        <v>560000</v>
      </c>
      <c r="AI18" s="41">
        <v>0</v>
      </c>
      <c r="AJ18" s="36"/>
      <c r="AK18" s="36"/>
      <c r="AL18" s="36" t="s">
        <v>23</v>
      </c>
      <c r="AM18" s="36"/>
      <c r="AN18" s="36" t="s">
        <v>1299</v>
      </c>
      <c r="AO18" s="36" t="s">
        <v>1300</v>
      </c>
      <c r="AP18" s="36" t="s">
        <v>1459</v>
      </c>
      <c r="AQ18" s="36"/>
      <c r="AR18" s="36" t="s">
        <v>1460</v>
      </c>
      <c r="AS18" s="36" t="s">
        <v>1460</v>
      </c>
      <c r="AT18" s="36" t="s">
        <v>1461</v>
      </c>
      <c r="AU18" s="36"/>
      <c r="AV18" s="36" t="s">
        <v>28</v>
      </c>
      <c r="AW18" s="36" t="s">
        <v>1305</v>
      </c>
      <c r="AX18" s="36"/>
      <c r="AY18" s="36" t="s">
        <v>1462</v>
      </c>
      <c r="AZ18" s="36" t="s">
        <v>1463</v>
      </c>
      <c r="BA18" s="36" t="s">
        <v>1308</v>
      </c>
      <c r="BB18" s="38"/>
      <c r="BC18" s="36" t="s">
        <v>1464</v>
      </c>
      <c r="BD18" s="36"/>
      <c r="BE18" s="36"/>
      <c r="BF18" s="36"/>
      <c r="BG18" s="36" t="s">
        <v>1310</v>
      </c>
      <c r="BH18" s="36"/>
      <c r="BI18" s="36" t="s">
        <v>1465</v>
      </c>
      <c r="BJ18" s="41">
        <v>942934</v>
      </c>
      <c r="BK18" s="41"/>
      <c r="BL18" s="36" t="s">
        <v>1312</v>
      </c>
      <c r="BM18" s="36"/>
      <c r="BN18" s="36"/>
      <c r="BO18" s="36"/>
      <c r="BP18" s="38"/>
      <c r="BQ18" s="38">
        <v>43038</v>
      </c>
      <c r="BR18" s="38">
        <v>43554</v>
      </c>
      <c r="BS18" s="38"/>
      <c r="BT18" s="38"/>
      <c r="BU18" s="38"/>
      <c r="BV18" s="38"/>
    </row>
    <row r="19" spans="1:74" ht="16.5">
      <c r="A19" s="35">
        <v>249</v>
      </c>
      <c r="B19" s="36" t="s">
        <v>1293</v>
      </c>
      <c r="C19" s="36" t="s">
        <v>1294</v>
      </c>
      <c r="D19" s="36" t="s">
        <v>1295</v>
      </c>
      <c r="E19" s="36"/>
      <c r="F19" s="37">
        <v>602</v>
      </c>
      <c r="G19" s="36" t="s">
        <v>1466</v>
      </c>
      <c r="H19" s="36" t="s">
        <v>279</v>
      </c>
      <c r="I19" s="36" t="s">
        <v>1467</v>
      </c>
      <c r="J19" s="38">
        <v>42833</v>
      </c>
      <c r="K19" s="38"/>
      <c r="L19" s="36" t="s">
        <v>1468</v>
      </c>
      <c r="M19" s="38">
        <v>42833</v>
      </c>
      <c r="N19" s="39">
        <v>127.87</v>
      </c>
      <c r="O19" s="39">
        <v>103.61</v>
      </c>
      <c r="P19" s="39"/>
      <c r="Q19" s="39"/>
      <c r="R19" s="36" t="s">
        <v>553</v>
      </c>
      <c r="S19" s="41">
        <v>7381</v>
      </c>
      <c r="T19" s="41">
        <f t="shared" si="0"/>
        <v>8119.1</v>
      </c>
      <c r="U19" s="41">
        <v>943819</v>
      </c>
      <c r="V19" s="42">
        <v>1038200</v>
      </c>
      <c r="W19" s="42">
        <v>8119</v>
      </c>
      <c r="X19" s="41">
        <v>0</v>
      </c>
      <c r="Y19" s="38">
        <v>42839</v>
      </c>
      <c r="Z19" s="41">
        <v>283819</v>
      </c>
      <c r="AA19" s="41"/>
      <c r="AB19" s="41">
        <v>0</v>
      </c>
      <c r="AC19" s="41"/>
      <c r="AD19" s="41"/>
      <c r="AE19" s="41">
        <v>0</v>
      </c>
      <c r="AF19" s="41"/>
      <c r="AG19" s="41">
        <v>660000</v>
      </c>
      <c r="AH19" s="41">
        <v>660000</v>
      </c>
      <c r="AI19" s="41">
        <v>0</v>
      </c>
      <c r="AJ19" s="36"/>
      <c r="AK19" s="36"/>
      <c r="AL19" s="36" t="s">
        <v>23</v>
      </c>
      <c r="AM19" s="36"/>
      <c r="AN19" s="36" t="s">
        <v>1299</v>
      </c>
      <c r="AO19" s="36" t="s">
        <v>1300</v>
      </c>
      <c r="AP19" s="36" t="s">
        <v>1459</v>
      </c>
      <c r="AQ19" s="36"/>
      <c r="AR19" s="36"/>
      <c r="AS19" s="36" t="s">
        <v>1469</v>
      </c>
      <c r="AT19" s="36" t="s">
        <v>1470</v>
      </c>
      <c r="AU19" s="36"/>
      <c r="AV19" s="36" t="s">
        <v>28</v>
      </c>
      <c r="AW19" s="36" t="s">
        <v>1305</v>
      </c>
      <c r="AX19" s="36"/>
      <c r="AY19" s="36" t="s">
        <v>1471</v>
      </c>
      <c r="AZ19" s="36" t="s">
        <v>1472</v>
      </c>
      <c r="BA19" s="36" t="s">
        <v>1308</v>
      </c>
      <c r="BB19" s="38"/>
      <c r="BC19" s="36" t="s">
        <v>1473</v>
      </c>
      <c r="BD19" s="36"/>
      <c r="BE19" s="36"/>
      <c r="BF19" s="36"/>
      <c r="BG19" s="36" t="s">
        <v>1310</v>
      </c>
      <c r="BH19" s="36"/>
      <c r="BI19" s="36" t="s">
        <v>1465</v>
      </c>
      <c r="BJ19" s="41">
        <v>943819</v>
      </c>
      <c r="BK19" s="41"/>
      <c r="BL19" s="36" t="s">
        <v>1312</v>
      </c>
      <c r="BM19" s="36"/>
      <c r="BN19" s="36"/>
      <c r="BO19" s="36"/>
      <c r="BP19" s="38"/>
      <c r="BQ19" s="38">
        <v>43038</v>
      </c>
      <c r="BR19" s="38">
        <v>43554</v>
      </c>
      <c r="BS19" s="38"/>
      <c r="BT19" s="38"/>
      <c r="BU19" s="38"/>
      <c r="BV19" s="38"/>
    </row>
    <row r="20" spans="1:74" ht="16.5">
      <c r="A20" s="35">
        <v>250</v>
      </c>
      <c r="B20" s="36" t="s">
        <v>1293</v>
      </c>
      <c r="C20" s="36" t="s">
        <v>1294</v>
      </c>
      <c r="D20" s="36" t="s">
        <v>1295</v>
      </c>
      <c r="E20" s="36"/>
      <c r="F20" s="37">
        <v>603</v>
      </c>
      <c r="G20" s="36" t="s">
        <v>1474</v>
      </c>
      <c r="H20" s="36" t="s">
        <v>279</v>
      </c>
      <c r="I20" s="36" t="s">
        <v>1475</v>
      </c>
      <c r="J20" s="38">
        <v>42833</v>
      </c>
      <c r="K20" s="38"/>
      <c r="L20" s="36" t="s">
        <v>1476</v>
      </c>
      <c r="M20" s="38">
        <v>42833</v>
      </c>
      <c r="N20" s="39">
        <v>95.73</v>
      </c>
      <c r="O20" s="39">
        <v>77.57</v>
      </c>
      <c r="P20" s="39"/>
      <c r="Q20" s="39"/>
      <c r="R20" s="36" t="s">
        <v>553</v>
      </c>
      <c r="S20" s="41">
        <v>7748</v>
      </c>
      <c r="T20" s="41">
        <f t="shared" si="0"/>
        <v>8522.800000000001</v>
      </c>
      <c r="U20" s="41">
        <v>741760</v>
      </c>
      <c r="V20" s="42">
        <v>815936</v>
      </c>
      <c r="W20" s="42">
        <v>8523</v>
      </c>
      <c r="X20" s="41">
        <v>0</v>
      </c>
      <c r="Y20" s="38">
        <v>42839</v>
      </c>
      <c r="Z20" s="41">
        <v>191760</v>
      </c>
      <c r="AA20" s="41"/>
      <c r="AB20" s="41">
        <v>0</v>
      </c>
      <c r="AC20" s="41"/>
      <c r="AD20" s="41"/>
      <c r="AE20" s="41">
        <v>0</v>
      </c>
      <c r="AF20" s="41"/>
      <c r="AG20" s="41">
        <v>550000</v>
      </c>
      <c r="AH20" s="41">
        <v>550000</v>
      </c>
      <c r="AI20" s="41">
        <v>0</v>
      </c>
      <c r="AJ20" s="36"/>
      <c r="AK20" s="36"/>
      <c r="AL20" s="36" t="s">
        <v>23</v>
      </c>
      <c r="AM20" s="36"/>
      <c r="AN20" s="36" t="s">
        <v>1299</v>
      </c>
      <c r="AO20" s="36" t="s">
        <v>1300</v>
      </c>
      <c r="AP20" s="36" t="s">
        <v>1356</v>
      </c>
      <c r="AQ20" s="36"/>
      <c r="AR20" s="36"/>
      <c r="AS20" s="36" t="s">
        <v>1477</v>
      </c>
      <c r="AT20" s="36" t="s">
        <v>1478</v>
      </c>
      <c r="AU20" s="36" t="s">
        <v>1369</v>
      </c>
      <c r="AV20" s="36" t="s">
        <v>30</v>
      </c>
      <c r="AW20" s="36" t="s">
        <v>1305</v>
      </c>
      <c r="AX20" s="36"/>
      <c r="AY20" s="36" t="s">
        <v>1479</v>
      </c>
      <c r="AZ20" s="36" t="s">
        <v>1480</v>
      </c>
      <c r="BA20" s="36" t="s">
        <v>1308</v>
      </c>
      <c r="BB20" s="38"/>
      <c r="BC20" s="36" t="s">
        <v>1481</v>
      </c>
      <c r="BD20" s="36"/>
      <c r="BE20" s="36"/>
      <c r="BF20" s="36"/>
      <c r="BG20" s="36" t="s">
        <v>1310</v>
      </c>
      <c r="BH20" s="36"/>
      <c r="BI20" s="36" t="s">
        <v>1482</v>
      </c>
      <c r="BJ20" s="41">
        <v>741760</v>
      </c>
      <c r="BK20" s="41"/>
      <c r="BL20" s="36" t="s">
        <v>1312</v>
      </c>
      <c r="BM20" s="36"/>
      <c r="BN20" s="36"/>
      <c r="BO20" s="36"/>
      <c r="BP20" s="38"/>
      <c r="BQ20" s="38">
        <v>43038</v>
      </c>
      <c r="BR20" s="38">
        <v>43554</v>
      </c>
      <c r="BS20" s="38"/>
      <c r="BT20" s="38"/>
      <c r="BU20" s="38"/>
      <c r="BV20" s="38"/>
    </row>
    <row r="21" spans="1:74" ht="16.5">
      <c r="A21" s="35">
        <v>251</v>
      </c>
      <c r="B21" s="36" t="s">
        <v>1293</v>
      </c>
      <c r="C21" s="36" t="s">
        <v>1294</v>
      </c>
      <c r="D21" s="36" t="s">
        <v>1295</v>
      </c>
      <c r="E21" s="36"/>
      <c r="F21" s="37">
        <v>604</v>
      </c>
      <c r="G21" s="36" t="s">
        <v>1483</v>
      </c>
      <c r="H21" s="36" t="s">
        <v>279</v>
      </c>
      <c r="I21" s="36" t="s">
        <v>1484</v>
      </c>
      <c r="J21" s="38">
        <v>42833</v>
      </c>
      <c r="K21" s="38"/>
      <c r="L21" s="36" t="s">
        <v>1485</v>
      </c>
      <c r="M21" s="38">
        <v>42833</v>
      </c>
      <c r="N21" s="39">
        <v>95.73</v>
      </c>
      <c r="O21" s="39">
        <v>77.57</v>
      </c>
      <c r="P21" s="39"/>
      <c r="Q21" s="39"/>
      <c r="R21" s="36" t="s">
        <v>553</v>
      </c>
      <c r="S21" s="41">
        <v>7636</v>
      </c>
      <c r="T21" s="41">
        <f t="shared" si="0"/>
        <v>8399.6</v>
      </c>
      <c r="U21" s="41">
        <v>730995</v>
      </c>
      <c r="V21" s="42">
        <v>804094</v>
      </c>
      <c r="W21" s="42">
        <v>8399</v>
      </c>
      <c r="X21" s="41">
        <v>0</v>
      </c>
      <c r="Y21" s="38">
        <v>42839</v>
      </c>
      <c r="Z21" s="41">
        <v>300995</v>
      </c>
      <c r="AA21" s="41"/>
      <c r="AB21" s="41">
        <v>0</v>
      </c>
      <c r="AC21" s="41"/>
      <c r="AD21" s="41"/>
      <c r="AE21" s="41">
        <v>0</v>
      </c>
      <c r="AF21" s="41"/>
      <c r="AG21" s="41">
        <v>430000</v>
      </c>
      <c r="AH21" s="41">
        <v>430000</v>
      </c>
      <c r="AI21" s="41">
        <v>0</v>
      </c>
      <c r="AJ21" s="36"/>
      <c r="AK21" s="36"/>
      <c r="AL21" s="36" t="s">
        <v>23</v>
      </c>
      <c r="AM21" s="36"/>
      <c r="AN21" s="36" t="s">
        <v>1299</v>
      </c>
      <c r="AO21" s="36" t="s">
        <v>1300</v>
      </c>
      <c r="AP21" s="36" t="s">
        <v>1486</v>
      </c>
      <c r="AQ21" s="36"/>
      <c r="AR21" s="36"/>
      <c r="AS21" s="36" t="s">
        <v>1487</v>
      </c>
      <c r="AT21" s="36" t="s">
        <v>1488</v>
      </c>
      <c r="AU21" s="36"/>
      <c r="AV21" s="36" t="s">
        <v>30</v>
      </c>
      <c r="AW21" s="36" t="s">
        <v>1305</v>
      </c>
      <c r="AX21" s="36"/>
      <c r="AY21" s="36" t="s">
        <v>1489</v>
      </c>
      <c r="AZ21" s="36" t="s">
        <v>1490</v>
      </c>
      <c r="BA21" s="36" t="s">
        <v>1308</v>
      </c>
      <c r="BB21" s="38"/>
      <c r="BC21" s="36" t="s">
        <v>1491</v>
      </c>
      <c r="BD21" s="36"/>
      <c r="BE21" s="36"/>
      <c r="BF21" s="36"/>
      <c r="BG21" s="36" t="s">
        <v>1310</v>
      </c>
      <c r="BH21" s="36" t="s">
        <v>1492</v>
      </c>
      <c r="BI21" s="36" t="s">
        <v>1493</v>
      </c>
      <c r="BJ21" s="41">
        <v>730995</v>
      </c>
      <c r="BK21" s="41"/>
      <c r="BL21" s="36" t="s">
        <v>1312</v>
      </c>
      <c r="BM21" s="36"/>
      <c r="BN21" s="36"/>
      <c r="BO21" s="36"/>
      <c r="BP21" s="38"/>
      <c r="BQ21" s="38">
        <v>43038</v>
      </c>
      <c r="BR21" s="38">
        <v>43554</v>
      </c>
      <c r="BS21" s="38"/>
      <c r="BT21" s="38"/>
      <c r="BU21" s="38"/>
      <c r="BV21" s="38"/>
    </row>
    <row r="22" spans="1:74" ht="16.5">
      <c r="A22" s="35">
        <v>252</v>
      </c>
      <c r="B22" s="36" t="s">
        <v>1293</v>
      </c>
      <c r="C22" s="36" t="s">
        <v>1294</v>
      </c>
      <c r="D22" s="36" t="s">
        <v>1295</v>
      </c>
      <c r="E22" s="36"/>
      <c r="F22" s="37">
        <v>701</v>
      </c>
      <c r="G22" s="36" t="s">
        <v>1494</v>
      </c>
      <c r="H22" s="36" t="s">
        <v>279</v>
      </c>
      <c r="I22" s="36" t="s">
        <v>1495</v>
      </c>
      <c r="J22" s="38">
        <v>42833</v>
      </c>
      <c r="K22" s="38"/>
      <c r="L22" s="36" t="s">
        <v>1496</v>
      </c>
      <c r="M22" s="38">
        <v>42833</v>
      </c>
      <c r="N22" s="39">
        <v>127.88</v>
      </c>
      <c r="O22" s="39">
        <v>103.62</v>
      </c>
      <c r="P22" s="39"/>
      <c r="Q22" s="39"/>
      <c r="R22" s="36" t="s">
        <v>553</v>
      </c>
      <c r="S22" s="41">
        <v>7394</v>
      </c>
      <c r="T22" s="41">
        <f t="shared" si="0"/>
        <v>8133.400000000001</v>
      </c>
      <c r="U22" s="41">
        <v>945519</v>
      </c>
      <c r="V22" s="42">
        <v>1040070</v>
      </c>
      <c r="W22" s="42">
        <v>8133</v>
      </c>
      <c r="X22" s="41">
        <v>0</v>
      </c>
      <c r="Y22" s="38">
        <v>42839</v>
      </c>
      <c r="Z22" s="41">
        <v>245519</v>
      </c>
      <c r="AA22" s="41"/>
      <c r="AB22" s="41">
        <v>0</v>
      </c>
      <c r="AC22" s="41"/>
      <c r="AD22" s="41"/>
      <c r="AE22" s="41">
        <v>0</v>
      </c>
      <c r="AF22" s="41"/>
      <c r="AG22" s="41">
        <v>700000</v>
      </c>
      <c r="AH22" s="41">
        <v>700000</v>
      </c>
      <c r="AI22" s="41">
        <v>0</v>
      </c>
      <c r="AJ22" s="36"/>
      <c r="AK22" s="36"/>
      <c r="AL22" s="36" t="s">
        <v>23</v>
      </c>
      <c r="AM22" s="36"/>
      <c r="AN22" s="36" t="s">
        <v>1299</v>
      </c>
      <c r="AO22" s="36" t="s">
        <v>1300</v>
      </c>
      <c r="AP22" s="36" t="s">
        <v>1497</v>
      </c>
      <c r="AQ22" s="36"/>
      <c r="AR22" s="36"/>
      <c r="AS22" s="36" t="s">
        <v>1498</v>
      </c>
      <c r="AT22" s="36" t="s">
        <v>1499</v>
      </c>
      <c r="AU22" s="36"/>
      <c r="AV22" s="36" t="s">
        <v>28</v>
      </c>
      <c r="AW22" s="36" t="s">
        <v>1305</v>
      </c>
      <c r="AX22" s="36"/>
      <c r="AY22" s="36" t="s">
        <v>1500</v>
      </c>
      <c r="AZ22" s="36" t="s">
        <v>1501</v>
      </c>
      <c r="BA22" s="36" t="s">
        <v>1308</v>
      </c>
      <c r="BB22" s="38"/>
      <c r="BC22" s="36" t="s">
        <v>1502</v>
      </c>
      <c r="BD22" s="36"/>
      <c r="BE22" s="36"/>
      <c r="BF22" s="36"/>
      <c r="BG22" s="36" t="s">
        <v>1310</v>
      </c>
      <c r="BH22" s="36"/>
      <c r="BI22" s="36" t="s">
        <v>1503</v>
      </c>
      <c r="BJ22" s="41">
        <v>945519</v>
      </c>
      <c r="BK22" s="41"/>
      <c r="BL22" s="36" t="s">
        <v>1312</v>
      </c>
      <c r="BM22" s="36"/>
      <c r="BN22" s="36"/>
      <c r="BO22" s="36"/>
      <c r="BP22" s="38"/>
      <c r="BQ22" s="38">
        <v>43038</v>
      </c>
      <c r="BR22" s="38">
        <v>43554</v>
      </c>
      <c r="BS22" s="38"/>
      <c r="BT22" s="38"/>
      <c r="BU22" s="38"/>
      <c r="BV22" s="38"/>
    </row>
    <row r="23" spans="1:74" ht="16.5">
      <c r="A23" s="35">
        <v>253</v>
      </c>
      <c r="B23" s="36" t="s">
        <v>1293</v>
      </c>
      <c r="C23" s="36" t="s">
        <v>1294</v>
      </c>
      <c r="D23" s="36" t="s">
        <v>1295</v>
      </c>
      <c r="E23" s="36"/>
      <c r="F23" s="37">
        <v>702</v>
      </c>
      <c r="G23" s="36" t="s">
        <v>1504</v>
      </c>
      <c r="H23" s="36" t="s">
        <v>279</v>
      </c>
      <c r="I23" s="36" t="s">
        <v>1505</v>
      </c>
      <c r="J23" s="38">
        <v>42833</v>
      </c>
      <c r="K23" s="38"/>
      <c r="L23" s="36" t="s">
        <v>1506</v>
      </c>
      <c r="M23" s="38">
        <v>42833</v>
      </c>
      <c r="N23" s="39">
        <v>127.87</v>
      </c>
      <c r="O23" s="39">
        <v>103.61</v>
      </c>
      <c r="P23" s="39"/>
      <c r="Q23" s="39"/>
      <c r="R23" s="36" t="s">
        <v>553</v>
      </c>
      <c r="S23" s="41">
        <v>7401</v>
      </c>
      <c r="T23" s="41">
        <f t="shared" si="0"/>
        <v>8141.1</v>
      </c>
      <c r="U23" s="41">
        <v>946404</v>
      </c>
      <c r="V23" s="42">
        <v>1041044</v>
      </c>
      <c r="W23" s="42">
        <v>8141</v>
      </c>
      <c r="X23" s="41">
        <v>0</v>
      </c>
      <c r="Y23" s="38">
        <v>42839</v>
      </c>
      <c r="Z23" s="41">
        <v>286404</v>
      </c>
      <c r="AA23" s="41"/>
      <c r="AB23" s="41">
        <v>0</v>
      </c>
      <c r="AC23" s="41"/>
      <c r="AD23" s="41"/>
      <c r="AE23" s="41">
        <v>0</v>
      </c>
      <c r="AF23" s="41"/>
      <c r="AG23" s="41">
        <v>660000</v>
      </c>
      <c r="AH23" s="41">
        <v>660000</v>
      </c>
      <c r="AI23" s="41">
        <v>0</v>
      </c>
      <c r="AJ23" s="36"/>
      <c r="AK23" s="36"/>
      <c r="AL23" s="36" t="s">
        <v>23</v>
      </c>
      <c r="AM23" s="36"/>
      <c r="AN23" s="36" t="s">
        <v>1299</v>
      </c>
      <c r="AO23" s="36" t="s">
        <v>1300</v>
      </c>
      <c r="AP23" s="36" t="s">
        <v>1507</v>
      </c>
      <c r="AQ23" s="36"/>
      <c r="AR23" s="36"/>
      <c r="AS23" s="36" t="s">
        <v>1508</v>
      </c>
      <c r="AT23" s="36" t="s">
        <v>1509</v>
      </c>
      <c r="AU23" s="36"/>
      <c r="AV23" s="36" t="s">
        <v>28</v>
      </c>
      <c r="AW23" s="36" t="s">
        <v>1305</v>
      </c>
      <c r="AX23" s="36"/>
      <c r="AY23" s="36" t="s">
        <v>1510</v>
      </c>
      <c r="AZ23" s="36" t="s">
        <v>1511</v>
      </c>
      <c r="BA23" s="36" t="s">
        <v>1308</v>
      </c>
      <c r="BB23" s="38"/>
      <c r="BC23" s="36" t="s">
        <v>1512</v>
      </c>
      <c r="BD23" s="36"/>
      <c r="BE23" s="36"/>
      <c r="BF23" s="36"/>
      <c r="BG23" s="36" t="s">
        <v>1310</v>
      </c>
      <c r="BH23" s="36" t="s">
        <v>1492</v>
      </c>
      <c r="BI23" s="36" t="s">
        <v>1465</v>
      </c>
      <c r="BJ23" s="41">
        <v>946404</v>
      </c>
      <c r="BK23" s="41"/>
      <c r="BL23" s="36" t="s">
        <v>1312</v>
      </c>
      <c r="BM23" s="36"/>
      <c r="BN23" s="36"/>
      <c r="BO23" s="36"/>
      <c r="BP23" s="38"/>
      <c r="BQ23" s="38">
        <v>43038</v>
      </c>
      <c r="BR23" s="38">
        <v>43554</v>
      </c>
      <c r="BS23" s="38"/>
      <c r="BT23" s="38"/>
      <c r="BU23" s="38"/>
      <c r="BV23" s="38"/>
    </row>
    <row r="24" spans="1:74" ht="16.5">
      <c r="A24" s="35">
        <v>254</v>
      </c>
      <c r="B24" s="36" t="s">
        <v>1293</v>
      </c>
      <c r="C24" s="36" t="s">
        <v>1294</v>
      </c>
      <c r="D24" s="36" t="s">
        <v>1295</v>
      </c>
      <c r="E24" s="36"/>
      <c r="F24" s="37">
        <v>703</v>
      </c>
      <c r="G24" s="36" t="s">
        <v>1513</v>
      </c>
      <c r="H24" s="36" t="s">
        <v>279</v>
      </c>
      <c r="I24" s="36" t="s">
        <v>1514</v>
      </c>
      <c r="J24" s="38">
        <v>42833</v>
      </c>
      <c r="K24" s="38"/>
      <c r="L24" s="36" t="s">
        <v>1515</v>
      </c>
      <c r="M24" s="38">
        <v>42833</v>
      </c>
      <c r="N24" s="39">
        <v>95.73</v>
      </c>
      <c r="O24" s="39">
        <v>77.57</v>
      </c>
      <c r="P24" s="39"/>
      <c r="Q24" s="39"/>
      <c r="R24" s="36" t="s">
        <v>553</v>
      </c>
      <c r="S24" s="41">
        <v>7769</v>
      </c>
      <c r="T24" s="41">
        <f t="shared" si="0"/>
        <v>8545.900000000001</v>
      </c>
      <c r="U24" s="41">
        <v>743696</v>
      </c>
      <c r="V24" s="42">
        <v>818065</v>
      </c>
      <c r="W24" s="42">
        <v>8545</v>
      </c>
      <c r="X24" s="41">
        <v>0</v>
      </c>
      <c r="Y24" s="38">
        <v>42839</v>
      </c>
      <c r="Z24" s="41">
        <v>223696</v>
      </c>
      <c r="AA24" s="41"/>
      <c r="AB24" s="41">
        <v>0</v>
      </c>
      <c r="AC24" s="41"/>
      <c r="AD24" s="41"/>
      <c r="AE24" s="41">
        <v>0</v>
      </c>
      <c r="AF24" s="41"/>
      <c r="AG24" s="41">
        <v>520000</v>
      </c>
      <c r="AH24" s="41">
        <v>520000</v>
      </c>
      <c r="AI24" s="41">
        <v>0</v>
      </c>
      <c r="AJ24" s="36"/>
      <c r="AK24" s="36"/>
      <c r="AL24" s="36" t="s">
        <v>23</v>
      </c>
      <c r="AM24" s="36"/>
      <c r="AN24" s="36" t="s">
        <v>1299</v>
      </c>
      <c r="AO24" s="36" t="s">
        <v>1300</v>
      </c>
      <c r="AP24" s="36" t="s">
        <v>1516</v>
      </c>
      <c r="AQ24" s="36"/>
      <c r="AR24" s="36"/>
      <c r="AS24" s="36" t="s">
        <v>1517</v>
      </c>
      <c r="AT24" s="36" t="s">
        <v>1518</v>
      </c>
      <c r="AU24" s="36"/>
      <c r="AV24" s="36" t="s">
        <v>30</v>
      </c>
      <c r="AW24" s="36" t="s">
        <v>1305</v>
      </c>
      <c r="AX24" s="36"/>
      <c r="AY24" s="36" t="s">
        <v>1519</v>
      </c>
      <c r="AZ24" s="36" t="s">
        <v>1520</v>
      </c>
      <c r="BA24" s="36" t="s">
        <v>1308</v>
      </c>
      <c r="BB24" s="38"/>
      <c r="BC24" s="36" t="s">
        <v>1521</v>
      </c>
      <c r="BD24" s="36"/>
      <c r="BE24" s="36"/>
      <c r="BF24" s="36"/>
      <c r="BG24" s="36" t="s">
        <v>1310</v>
      </c>
      <c r="BH24" s="36"/>
      <c r="BI24" s="36" t="s">
        <v>1522</v>
      </c>
      <c r="BJ24" s="41">
        <v>743696</v>
      </c>
      <c r="BK24" s="41"/>
      <c r="BL24" s="36" t="s">
        <v>1312</v>
      </c>
      <c r="BM24" s="36"/>
      <c r="BN24" s="36"/>
      <c r="BO24" s="36"/>
      <c r="BP24" s="38"/>
      <c r="BQ24" s="38">
        <v>43038</v>
      </c>
      <c r="BR24" s="38">
        <v>43554</v>
      </c>
      <c r="BS24" s="38"/>
      <c r="BT24" s="38"/>
      <c r="BU24" s="38"/>
      <c r="BV24" s="38"/>
    </row>
    <row r="25" spans="1:74" ht="16.5">
      <c r="A25" s="35">
        <v>255</v>
      </c>
      <c r="B25" s="36" t="s">
        <v>1293</v>
      </c>
      <c r="C25" s="36" t="s">
        <v>1294</v>
      </c>
      <c r="D25" s="36" t="s">
        <v>1295</v>
      </c>
      <c r="E25" s="36"/>
      <c r="F25" s="37">
        <v>704</v>
      </c>
      <c r="G25" s="36" t="s">
        <v>1523</v>
      </c>
      <c r="H25" s="36" t="s">
        <v>279</v>
      </c>
      <c r="I25" s="36" t="s">
        <v>1524</v>
      </c>
      <c r="J25" s="38">
        <v>42833</v>
      </c>
      <c r="K25" s="38"/>
      <c r="L25" s="36" t="s">
        <v>1525</v>
      </c>
      <c r="M25" s="38">
        <v>42833</v>
      </c>
      <c r="N25" s="39">
        <v>95.73</v>
      </c>
      <c r="O25" s="39">
        <v>77.57</v>
      </c>
      <c r="P25" s="39"/>
      <c r="Q25" s="39"/>
      <c r="R25" s="36" t="s">
        <v>553</v>
      </c>
      <c r="S25" s="41">
        <v>7656</v>
      </c>
      <c r="T25" s="41">
        <f t="shared" si="0"/>
        <v>8421.6</v>
      </c>
      <c r="U25" s="41">
        <v>732929</v>
      </c>
      <c r="V25" s="42">
        <v>806221</v>
      </c>
      <c r="W25" s="42">
        <v>8421</v>
      </c>
      <c r="X25" s="41">
        <v>0</v>
      </c>
      <c r="Y25" s="38">
        <v>42839</v>
      </c>
      <c r="Z25" s="41">
        <v>222929</v>
      </c>
      <c r="AA25" s="41"/>
      <c r="AB25" s="41">
        <v>0</v>
      </c>
      <c r="AC25" s="41"/>
      <c r="AD25" s="41"/>
      <c r="AE25" s="41">
        <v>0</v>
      </c>
      <c r="AF25" s="41"/>
      <c r="AG25" s="41">
        <v>510000</v>
      </c>
      <c r="AH25" s="41">
        <v>510000</v>
      </c>
      <c r="AI25" s="41">
        <v>0</v>
      </c>
      <c r="AJ25" s="36"/>
      <c r="AK25" s="36"/>
      <c r="AL25" s="36" t="s">
        <v>23</v>
      </c>
      <c r="AM25" s="36"/>
      <c r="AN25" s="36" t="s">
        <v>1299</v>
      </c>
      <c r="AO25" s="36" t="s">
        <v>1300</v>
      </c>
      <c r="AP25" s="36" t="s">
        <v>1346</v>
      </c>
      <c r="AQ25" s="36"/>
      <c r="AR25" s="36"/>
      <c r="AS25" s="36" t="s">
        <v>1526</v>
      </c>
      <c r="AT25" s="36" t="s">
        <v>1527</v>
      </c>
      <c r="AU25" s="36"/>
      <c r="AV25" s="36" t="s">
        <v>30</v>
      </c>
      <c r="AW25" s="36" t="s">
        <v>1305</v>
      </c>
      <c r="AX25" s="36"/>
      <c r="AY25" s="36" t="s">
        <v>1528</v>
      </c>
      <c r="AZ25" s="36" t="s">
        <v>1529</v>
      </c>
      <c r="BA25" s="36" t="s">
        <v>1308</v>
      </c>
      <c r="BB25" s="38"/>
      <c r="BC25" s="36" t="s">
        <v>1530</v>
      </c>
      <c r="BD25" s="36"/>
      <c r="BE25" s="36"/>
      <c r="BF25" s="36"/>
      <c r="BG25" s="36" t="s">
        <v>1310</v>
      </c>
      <c r="BH25" s="36"/>
      <c r="BI25" s="36" t="s">
        <v>1531</v>
      </c>
      <c r="BJ25" s="41">
        <v>732929</v>
      </c>
      <c r="BK25" s="41"/>
      <c r="BL25" s="36" t="s">
        <v>1312</v>
      </c>
      <c r="BM25" s="36"/>
      <c r="BN25" s="36"/>
      <c r="BO25" s="36"/>
      <c r="BP25" s="38"/>
      <c r="BQ25" s="38">
        <v>43038</v>
      </c>
      <c r="BR25" s="38">
        <v>43554</v>
      </c>
      <c r="BS25" s="38"/>
      <c r="BT25" s="38"/>
      <c r="BU25" s="38"/>
      <c r="BV25" s="38"/>
    </row>
    <row r="26" spans="1:74" ht="16.5">
      <c r="A26" s="35">
        <v>256</v>
      </c>
      <c r="B26" s="36" t="s">
        <v>1293</v>
      </c>
      <c r="C26" s="36" t="s">
        <v>1294</v>
      </c>
      <c r="D26" s="36" t="s">
        <v>1295</v>
      </c>
      <c r="E26" s="36"/>
      <c r="F26" s="37">
        <v>801</v>
      </c>
      <c r="G26" s="36" t="s">
        <v>1532</v>
      </c>
      <c r="H26" s="36" t="s">
        <v>279</v>
      </c>
      <c r="I26" s="36" t="s">
        <v>1533</v>
      </c>
      <c r="J26" s="38">
        <v>42833</v>
      </c>
      <c r="K26" s="38"/>
      <c r="L26" s="36" t="s">
        <v>1534</v>
      </c>
      <c r="M26" s="38">
        <v>42833</v>
      </c>
      <c r="N26" s="39">
        <v>127.88</v>
      </c>
      <c r="O26" s="39">
        <v>103.62</v>
      </c>
      <c r="P26" s="39"/>
      <c r="Q26" s="39"/>
      <c r="R26" s="36" t="s">
        <v>553</v>
      </c>
      <c r="S26" s="41">
        <v>7339.87</v>
      </c>
      <c r="T26" s="41">
        <f t="shared" si="0"/>
        <v>8073.857000000001</v>
      </c>
      <c r="U26" s="41">
        <v>938622</v>
      </c>
      <c r="V26" s="42">
        <v>1032484</v>
      </c>
      <c r="W26" s="42">
        <v>8073</v>
      </c>
      <c r="X26" s="41">
        <v>0</v>
      </c>
      <c r="Y26" s="38">
        <v>42839</v>
      </c>
      <c r="Z26" s="41">
        <v>288622</v>
      </c>
      <c r="AA26" s="41"/>
      <c r="AB26" s="41">
        <v>0</v>
      </c>
      <c r="AC26" s="41"/>
      <c r="AD26" s="41"/>
      <c r="AE26" s="41">
        <v>0</v>
      </c>
      <c r="AF26" s="41"/>
      <c r="AG26" s="41">
        <v>650000</v>
      </c>
      <c r="AH26" s="41">
        <v>650000</v>
      </c>
      <c r="AI26" s="41">
        <v>0</v>
      </c>
      <c r="AJ26" s="36"/>
      <c r="AK26" s="36"/>
      <c r="AL26" s="36" t="s">
        <v>23</v>
      </c>
      <c r="AM26" s="36"/>
      <c r="AN26" s="36" t="s">
        <v>1299</v>
      </c>
      <c r="AO26" s="36" t="s">
        <v>1300</v>
      </c>
      <c r="AP26" s="36" t="s">
        <v>1535</v>
      </c>
      <c r="AQ26" s="36"/>
      <c r="AR26" s="36"/>
      <c r="AS26" s="36" t="s">
        <v>1536</v>
      </c>
      <c r="AT26" s="36" t="s">
        <v>1537</v>
      </c>
      <c r="AU26" s="36"/>
      <c r="AV26" s="36" t="s">
        <v>28</v>
      </c>
      <c r="AW26" s="36" t="s">
        <v>1305</v>
      </c>
      <c r="AX26" s="36"/>
      <c r="AY26" s="36" t="s">
        <v>1538</v>
      </c>
      <c r="AZ26" s="36" t="s">
        <v>1539</v>
      </c>
      <c r="BA26" s="36" t="s">
        <v>1540</v>
      </c>
      <c r="BB26" s="38"/>
      <c r="BC26" s="36" t="s">
        <v>1541</v>
      </c>
      <c r="BD26" s="36"/>
      <c r="BE26" s="36"/>
      <c r="BF26" s="36"/>
      <c r="BG26" s="36" t="s">
        <v>1310</v>
      </c>
      <c r="BH26" s="36"/>
      <c r="BI26" s="36" t="s">
        <v>1311</v>
      </c>
      <c r="BJ26" s="41">
        <v>948103</v>
      </c>
      <c r="BK26" s="41"/>
      <c r="BL26" s="36" t="s">
        <v>1312</v>
      </c>
      <c r="BM26" s="36"/>
      <c r="BN26" s="36"/>
      <c r="BO26" s="36"/>
      <c r="BP26" s="38"/>
      <c r="BQ26" s="38">
        <v>43038</v>
      </c>
      <c r="BR26" s="38">
        <v>43554</v>
      </c>
      <c r="BS26" s="38"/>
      <c r="BT26" s="38"/>
      <c r="BU26" s="38"/>
      <c r="BV26" s="38"/>
    </row>
    <row r="27" spans="1:74" ht="16.5">
      <c r="A27" s="35">
        <v>257</v>
      </c>
      <c r="B27" s="36" t="s">
        <v>1293</v>
      </c>
      <c r="C27" s="36" t="s">
        <v>1294</v>
      </c>
      <c r="D27" s="36" t="s">
        <v>1295</v>
      </c>
      <c r="E27" s="36"/>
      <c r="F27" s="37">
        <v>802</v>
      </c>
      <c r="G27" s="36" t="s">
        <v>1542</v>
      </c>
      <c r="H27" s="36" t="s">
        <v>279</v>
      </c>
      <c r="I27" s="36" t="s">
        <v>1543</v>
      </c>
      <c r="J27" s="38">
        <v>42833</v>
      </c>
      <c r="K27" s="38"/>
      <c r="L27" s="36" t="s">
        <v>1544</v>
      </c>
      <c r="M27" s="38">
        <v>42833</v>
      </c>
      <c r="N27" s="39">
        <v>127.87</v>
      </c>
      <c r="O27" s="39">
        <v>103.61</v>
      </c>
      <c r="P27" s="39"/>
      <c r="Q27" s="39"/>
      <c r="R27" s="36" t="s">
        <v>553</v>
      </c>
      <c r="S27" s="41">
        <v>7421</v>
      </c>
      <c r="T27" s="41">
        <f t="shared" si="0"/>
        <v>8163.1</v>
      </c>
      <c r="U27" s="41">
        <v>948987</v>
      </c>
      <c r="V27" s="42">
        <v>1043885</v>
      </c>
      <c r="W27" s="42">
        <v>8163</v>
      </c>
      <c r="X27" s="41">
        <v>0</v>
      </c>
      <c r="Y27" s="38">
        <v>42839</v>
      </c>
      <c r="Z27" s="41">
        <v>498987</v>
      </c>
      <c r="AA27" s="41"/>
      <c r="AB27" s="41">
        <v>0</v>
      </c>
      <c r="AC27" s="41"/>
      <c r="AD27" s="41"/>
      <c r="AE27" s="41">
        <v>0</v>
      </c>
      <c r="AF27" s="41"/>
      <c r="AG27" s="41">
        <v>450000</v>
      </c>
      <c r="AH27" s="41">
        <v>450000</v>
      </c>
      <c r="AI27" s="41">
        <v>0</v>
      </c>
      <c r="AJ27" s="36"/>
      <c r="AK27" s="36"/>
      <c r="AL27" s="36" t="s">
        <v>23</v>
      </c>
      <c r="AM27" s="36"/>
      <c r="AN27" s="36" t="s">
        <v>1299</v>
      </c>
      <c r="AO27" s="36" t="s">
        <v>1300</v>
      </c>
      <c r="AP27" s="36" t="s">
        <v>1486</v>
      </c>
      <c r="AQ27" s="36"/>
      <c r="AR27" s="36"/>
      <c r="AS27" s="36" t="s">
        <v>1545</v>
      </c>
      <c r="AT27" s="36" t="s">
        <v>1546</v>
      </c>
      <c r="AU27" s="36"/>
      <c r="AV27" s="36" t="s">
        <v>28</v>
      </c>
      <c r="AW27" s="36" t="s">
        <v>1305</v>
      </c>
      <c r="AX27" s="36"/>
      <c r="AY27" s="36" t="s">
        <v>1547</v>
      </c>
      <c r="AZ27" s="36" t="s">
        <v>1548</v>
      </c>
      <c r="BA27" s="36" t="s">
        <v>1308</v>
      </c>
      <c r="BB27" s="38"/>
      <c r="BC27" s="36" t="s">
        <v>1549</v>
      </c>
      <c r="BD27" s="36"/>
      <c r="BE27" s="36"/>
      <c r="BF27" s="36"/>
      <c r="BG27" s="36" t="s">
        <v>1310</v>
      </c>
      <c r="BH27" s="36"/>
      <c r="BI27" s="36" t="s">
        <v>1383</v>
      </c>
      <c r="BJ27" s="41">
        <v>948987</v>
      </c>
      <c r="BK27" s="41"/>
      <c r="BL27" s="36" t="s">
        <v>1312</v>
      </c>
      <c r="BM27" s="36"/>
      <c r="BN27" s="36"/>
      <c r="BO27" s="36"/>
      <c r="BP27" s="38"/>
      <c r="BQ27" s="38">
        <v>43038</v>
      </c>
      <c r="BR27" s="38">
        <v>43554</v>
      </c>
      <c r="BS27" s="38"/>
      <c r="BT27" s="38"/>
      <c r="BU27" s="38"/>
      <c r="BV27" s="38"/>
    </row>
    <row r="28" spans="1:74" ht="16.5">
      <c r="A28" s="35">
        <v>258</v>
      </c>
      <c r="B28" s="36" t="s">
        <v>1293</v>
      </c>
      <c r="C28" s="36" t="s">
        <v>1294</v>
      </c>
      <c r="D28" s="36" t="s">
        <v>1295</v>
      </c>
      <c r="E28" s="36"/>
      <c r="F28" s="37">
        <v>803</v>
      </c>
      <c r="G28" s="36" t="s">
        <v>1550</v>
      </c>
      <c r="H28" s="36" t="s">
        <v>279</v>
      </c>
      <c r="I28" s="36" t="s">
        <v>1551</v>
      </c>
      <c r="J28" s="38">
        <v>42855</v>
      </c>
      <c r="K28" s="38"/>
      <c r="L28" s="36" t="s">
        <v>1552</v>
      </c>
      <c r="M28" s="38">
        <v>42855</v>
      </c>
      <c r="N28" s="39">
        <v>95.73</v>
      </c>
      <c r="O28" s="39">
        <v>77.57</v>
      </c>
      <c r="P28" s="39"/>
      <c r="Q28" s="39"/>
      <c r="R28" s="36" t="s">
        <v>553</v>
      </c>
      <c r="S28" s="41">
        <v>8166.28</v>
      </c>
      <c r="T28" s="41">
        <f t="shared" si="0"/>
        <v>8982.908000000001</v>
      </c>
      <c r="U28" s="41">
        <v>781758</v>
      </c>
      <c r="V28" s="42">
        <v>859933</v>
      </c>
      <c r="W28" s="42">
        <v>8982</v>
      </c>
      <c r="X28" s="41">
        <v>0</v>
      </c>
      <c r="Y28" s="38">
        <v>42861</v>
      </c>
      <c r="Z28" s="41">
        <v>201758</v>
      </c>
      <c r="AA28" s="41"/>
      <c r="AB28" s="41">
        <v>0</v>
      </c>
      <c r="AC28" s="41"/>
      <c r="AD28" s="41"/>
      <c r="AE28" s="41">
        <v>0</v>
      </c>
      <c r="AF28" s="41"/>
      <c r="AG28" s="41">
        <v>580000</v>
      </c>
      <c r="AH28" s="41">
        <v>580000</v>
      </c>
      <c r="AI28" s="41">
        <v>0</v>
      </c>
      <c r="AJ28" s="36"/>
      <c r="AK28" s="36"/>
      <c r="AL28" s="36" t="s">
        <v>23</v>
      </c>
      <c r="AM28" s="36"/>
      <c r="AN28" s="36" t="s">
        <v>1299</v>
      </c>
      <c r="AO28" s="36"/>
      <c r="AP28" s="36" t="s">
        <v>1377</v>
      </c>
      <c r="AQ28" s="36"/>
      <c r="AR28" s="36"/>
      <c r="AS28" s="36" t="s">
        <v>1553</v>
      </c>
      <c r="AT28" s="36" t="s">
        <v>1554</v>
      </c>
      <c r="AU28" s="36"/>
      <c r="AV28" s="36" t="s">
        <v>30</v>
      </c>
      <c r="AW28" s="36" t="s">
        <v>1305</v>
      </c>
      <c r="AX28" s="36"/>
      <c r="AY28" s="36" t="s">
        <v>1555</v>
      </c>
      <c r="AZ28" s="36" t="s">
        <v>1556</v>
      </c>
      <c r="BA28" s="36" t="s">
        <v>1557</v>
      </c>
      <c r="BB28" s="38"/>
      <c r="BC28" s="36" t="s">
        <v>1558</v>
      </c>
      <c r="BD28" s="36"/>
      <c r="BE28" s="36"/>
      <c r="BF28" s="36"/>
      <c r="BG28" s="36" t="s">
        <v>1559</v>
      </c>
      <c r="BH28" s="36"/>
      <c r="BI28" s="36" t="s">
        <v>1560</v>
      </c>
      <c r="BJ28" s="41">
        <v>797712</v>
      </c>
      <c r="BK28" s="41"/>
      <c r="BL28" s="36" t="s">
        <v>1312</v>
      </c>
      <c r="BM28" s="36"/>
      <c r="BN28" s="36"/>
      <c r="BO28" s="36"/>
      <c r="BP28" s="38"/>
      <c r="BQ28" s="38">
        <v>43038</v>
      </c>
      <c r="BR28" s="38">
        <v>43554</v>
      </c>
      <c r="BS28" s="38"/>
      <c r="BT28" s="38"/>
      <c r="BU28" s="38"/>
      <c r="BV28" s="38"/>
    </row>
    <row r="29" spans="1:74" ht="16.5">
      <c r="A29" s="35">
        <v>259</v>
      </c>
      <c r="B29" s="36" t="s">
        <v>1293</v>
      </c>
      <c r="C29" s="36" t="s">
        <v>1294</v>
      </c>
      <c r="D29" s="36" t="s">
        <v>1295</v>
      </c>
      <c r="E29" s="36"/>
      <c r="F29" s="37">
        <v>804</v>
      </c>
      <c r="G29" s="36" t="s">
        <v>1561</v>
      </c>
      <c r="H29" s="36" t="s">
        <v>279</v>
      </c>
      <c r="I29" s="36" t="s">
        <v>1562</v>
      </c>
      <c r="J29" s="38">
        <v>42833</v>
      </c>
      <c r="K29" s="38"/>
      <c r="L29" s="36" t="s">
        <v>1563</v>
      </c>
      <c r="M29" s="38">
        <v>42833</v>
      </c>
      <c r="N29" s="39">
        <v>95.73</v>
      </c>
      <c r="O29" s="39">
        <v>77.57</v>
      </c>
      <c r="P29" s="39"/>
      <c r="Q29" s="39"/>
      <c r="R29" s="36" t="s">
        <v>553</v>
      </c>
      <c r="S29" s="41">
        <v>7676</v>
      </c>
      <c r="T29" s="41">
        <f t="shared" si="0"/>
        <v>8443.6</v>
      </c>
      <c r="U29" s="41">
        <v>734863</v>
      </c>
      <c r="V29" s="42">
        <v>808349</v>
      </c>
      <c r="W29" s="42">
        <v>8444</v>
      </c>
      <c r="X29" s="41">
        <v>0</v>
      </c>
      <c r="Y29" s="38">
        <v>42839</v>
      </c>
      <c r="Z29" s="41">
        <v>184863</v>
      </c>
      <c r="AA29" s="41"/>
      <c r="AB29" s="41">
        <v>0</v>
      </c>
      <c r="AC29" s="41"/>
      <c r="AD29" s="41"/>
      <c r="AE29" s="41">
        <v>0</v>
      </c>
      <c r="AF29" s="41"/>
      <c r="AG29" s="41">
        <v>550000</v>
      </c>
      <c r="AH29" s="41">
        <v>550000</v>
      </c>
      <c r="AI29" s="41">
        <v>0</v>
      </c>
      <c r="AJ29" s="36"/>
      <c r="AK29" s="36"/>
      <c r="AL29" s="36" t="s">
        <v>23</v>
      </c>
      <c r="AM29" s="36"/>
      <c r="AN29" s="36" t="s">
        <v>1299</v>
      </c>
      <c r="AO29" s="36" t="s">
        <v>1300</v>
      </c>
      <c r="AP29" s="36" t="s">
        <v>1326</v>
      </c>
      <c r="AQ29" s="36"/>
      <c r="AR29" s="36"/>
      <c r="AS29" s="36" t="s">
        <v>1564</v>
      </c>
      <c r="AT29" s="36" t="s">
        <v>1565</v>
      </c>
      <c r="AU29" s="36"/>
      <c r="AV29" s="36" t="s">
        <v>30</v>
      </c>
      <c r="AW29" s="36" t="s">
        <v>1305</v>
      </c>
      <c r="AX29" s="36"/>
      <c r="AY29" s="36" t="s">
        <v>1566</v>
      </c>
      <c r="AZ29" s="36" t="s">
        <v>1567</v>
      </c>
      <c r="BA29" s="36" t="s">
        <v>1308</v>
      </c>
      <c r="BB29" s="38"/>
      <c r="BC29" s="36" t="s">
        <v>1568</v>
      </c>
      <c r="BD29" s="36"/>
      <c r="BE29" s="36"/>
      <c r="BF29" s="36"/>
      <c r="BG29" s="36" t="s">
        <v>1310</v>
      </c>
      <c r="BH29" s="36"/>
      <c r="BI29" s="36" t="s">
        <v>1311</v>
      </c>
      <c r="BJ29" s="41">
        <v>734863</v>
      </c>
      <c r="BK29" s="41"/>
      <c r="BL29" s="36" t="s">
        <v>1312</v>
      </c>
      <c r="BM29" s="36"/>
      <c r="BN29" s="36"/>
      <c r="BO29" s="36"/>
      <c r="BP29" s="38"/>
      <c r="BQ29" s="38">
        <v>43038</v>
      </c>
      <c r="BR29" s="38">
        <v>43554</v>
      </c>
      <c r="BS29" s="38"/>
      <c r="BT29" s="38"/>
      <c r="BU29" s="38"/>
      <c r="BV29" s="38"/>
    </row>
    <row r="30" spans="1:74" ht="16.5">
      <c r="A30" s="35">
        <v>260</v>
      </c>
      <c r="B30" s="36" t="s">
        <v>1293</v>
      </c>
      <c r="C30" s="36" t="s">
        <v>1294</v>
      </c>
      <c r="D30" s="36" t="s">
        <v>1295</v>
      </c>
      <c r="E30" s="36"/>
      <c r="F30" s="37">
        <v>901</v>
      </c>
      <c r="G30" s="36" t="s">
        <v>1569</v>
      </c>
      <c r="H30" s="36" t="s">
        <v>279</v>
      </c>
      <c r="I30" s="36" t="s">
        <v>1570</v>
      </c>
      <c r="J30" s="38">
        <v>42833</v>
      </c>
      <c r="K30" s="38"/>
      <c r="L30" s="36" t="s">
        <v>1571</v>
      </c>
      <c r="M30" s="38">
        <v>42833</v>
      </c>
      <c r="N30" s="39">
        <v>127.88</v>
      </c>
      <c r="O30" s="39">
        <v>103.62</v>
      </c>
      <c r="P30" s="39"/>
      <c r="Q30" s="39"/>
      <c r="R30" s="36" t="s">
        <v>553</v>
      </c>
      <c r="S30" s="41">
        <v>7359.86</v>
      </c>
      <c r="T30" s="41">
        <f t="shared" si="0"/>
        <v>8095.8460000000005</v>
      </c>
      <c r="U30" s="41">
        <v>941179</v>
      </c>
      <c r="V30" s="42">
        <v>1035296</v>
      </c>
      <c r="W30" s="42">
        <v>8095</v>
      </c>
      <c r="X30" s="41">
        <v>0</v>
      </c>
      <c r="Y30" s="38">
        <v>42839</v>
      </c>
      <c r="Z30" s="41">
        <v>291179</v>
      </c>
      <c r="AA30" s="41"/>
      <c r="AB30" s="41">
        <v>0</v>
      </c>
      <c r="AC30" s="41"/>
      <c r="AD30" s="41"/>
      <c r="AE30" s="41">
        <v>0</v>
      </c>
      <c r="AF30" s="41"/>
      <c r="AG30" s="41">
        <v>650000</v>
      </c>
      <c r="AH30" s="41">
        <v>650000</v>
      </c>
      <c r="AI30" s="41">
        <v>0</v>
      </c>
      <c r="AJ30" s="36"/>
      <c r="AK30" s="36"/>
      <c r="AL30" s="36" t="s">
        <v>23</v>
      </c>
      <c r="AM30" s="36"/>
      <c r="AN30" s="36" t="s">
        <v>1299</v>
      </c>
      <c r="AO30" s="36" t="s">
        <v>1300</v>
      </c>
      <c r="AP30" s="36" t="s">
        <v>1535</v>
      </c>
      <c r="AQ30" s="36"/>
      <c r="AR30" s="36"/>
      <c r="AS30" s="36" t="s">
        <v>1572</v>
      </c>
      <c r="AT30" s="36" t="s">
        <v>1573</v>
      </c>
      <c r="AU30" s="36"/>
      <c r="AV30" s="36" t="s">
        <v>28</v>
      </c>
      <c r="AW30" s="36" t="s">
        <v>1305</v>
      </c>
      <c r="AX30" s="36"/>
      <c r="AY30" s="36" t="s">
        <v>1574</v>
      </c>
      <c r="AZ30" s="36" t="s">
        <v>1575</v>
      </c>
      <c r="BA30" s="36" t="s">
        <v>1576</v>
      </c>
      <c r="BB30" s="38"/>
      <c r="BC30" s="36" t="s">
        <v>1577</v>
      </c>
      <c r="BD30" s="36"/>
      <c r="BE30" s="36"/>
      <c r="BF30" s="36"/>
      <c r="BG30" s="36" t="s">
        <v>1310</v>
      </c>
      <c r="BH30" s="36"/>
      <c r="BI30" s="36" t="s">
        <v>1311</v>
      </c>
      <c r="BJ30" s="41">
        <v>950686</v>
      </c>
      <c r="BK30" s="41"/>
      <c r="BL30" s="36" t="s">
        <v>1312</v>
      </c>
      <c r="BM30" s="36"/>
      <c r="BN30" s="36"/>
      <c r="BO30" s="36"/>
      <c r="BP30" s="38"/>
      <c r="BQ30" s="38">
        <v>43038</v>
      </c>
      <c r="BR30" s="38">
        <v>43554</v>
      </c>
      <c r="BS30" s="38"/>
      <c r="BT30" s="38"/>
      <c r="BU30" s="38"/>
      <c r="BV30" s="38"/>
    </row>
    <row r="31" spans="1:74" ht="16.5">
      <c r="A31" s="35">
        <v>261</v>
      </c>
      <c r="B31" s="36" t="s">
        <v>1293</v>
      </c>
      <c r="C31" s="36" t="s">
        <v>1294</v>
      </c>
      <c r="D31" s="36" t="s">
        <v>1295</v>
      </c>
      <c r="E31" s="36"/>
      <c r="F31" s="37">
        <v>902</v>
      </c>
      <c r="G31" s="36" t="s">
        <v>1578</v>
      </c>
      <c r="H31" s="36" t="s">
        <v>279</v>
      </c>
      <c r="I31" s="36" t="s">
        <v>1579</v>
      </c>
      <c r="J31" s="38">
        <v>42833</v>
      </c>
      <c r="K31" s="38"/>
      <c r="L31" s="36" t="s">
        <v>1580</v>
      </c>
      <c r="M31" s="38">
        <v>42833</v>
      </c>
      <c r="N31" s="39">
        <v>127.87</v>
      </c>
      <c r="O31" s="39">
        <v>103.61</v>
      </c>
      <c r="P31" s="39"/>
      <c r="Q31" s="39"/>
      <c r="R31" s="36" t="s">
        <v>553</v>
      </c>
      <c r="S31" s="41">
        <v>7442</v>
      </c>
      <c r="T31" s="41">
        <f t="shared" si="0"/>
        <v>8186.200000000001</v>
      </c>
      <c r="U31" s="41">
        <v>951570</v>
      </c>
      <c r="V31" s="42">
        <v>1046727</v>
      </c>
      <c r="W31" s="42">
        <v>8185</v>
      </c>
      <c r="X31" s="41">
        <v>0</v>
      </c>
      <c r="Y31" s="38">
        <v>42839</v>
      </c>
      <c r="Z31" s="41">
        <v>401570</v>
      </c>
      <c r="AA31" s="41"/>
      <c r="AB31" s="41">
        <v>0</v>
      </c>
      <c r="AC31" s="41"/>
      <c r="AD31" s="41"/>
      <c r="AE31" s="41">
        <v>0</v>
      </c>
      <c r="AF31" s="41"/>
      <c r="AG31" s="41">
        <v>550000</v>
      </c>
      <c r="AH31" s="41">
        <v>550000</v>
      </c>
      <c r="AI31" s="41">
        <v>0</v>
      </c>
      <c r="AJ31" s="36"/>
      <c r="AK31" s="36"/>
      <c r="AL31" s="36" t="s">
        <v>23</v>
      </c>
      <c r="AM31" s="36"/>
      <c r="AN31" s="36" t="s">
        <v>1299</v>
      </c>
      <c r="AO31" s="36" t="s">
        <v>1300</v>
      </c>
      <c r="AP31" s="36" t="s">
        <v>1581</v>
      </c>
      <c r="AQ31" s="36"/>
      <c r="AR31" s="36"/>
      <c r="AS31" s="36" t="s">
        <v>1582</v>
      </c>
      <c r="AT31" s="36" t="s">
        <v>1583</v>
      </c>
      <c r="AU31" s="36"/>
      <c r="AV31" s="36" t="s">
        <v>28</v>
      </c>
      <c r="AW31" s="36" t="s">
        <v>1305</v>
      </c>
      <c r="AX31" s="36"/>
      <c r="AY31" s="36" t="s">
        <v>1584</v>
      </c>
      <c r="AZ31" s="36" t="s">
        <v>1585</v>
      </c>
      <c r="BA31" s="36" t="s">
        <v>1308</v>
      </c>
      <c r="BB31" s="38"/>
      <c r="BC31" s="36" t="s">
        <v>1586</v>
      </c>
      <c r="BD31" s="36"/>
      <c r="BE31" s="36"/>
      <c r="BF31" s="36"/>
      <c r="BG31" s="36" t="s">
        <v>1310</v>
      </c>
      <c r="BH31" s="36"/>
      <c r="BI31" s="36" t="s">
        <v>1587</v>
      </c>
      <c r="BJ31" s="41">
        <v>951570</v>
      </c>
      <c r="BK31" s="41"/>
      <c r="BL31" s="36" t="s">
        <v>1312</v>
      </c>
      <c r="BM31" s="36"/>
      <c r="BN31" s="36"/>
      <c r="BO31" s="36"/>
      <c r="BP31" s="38"/>
      <c r="BQ31" s="38">
        <v>43038</v>
      </c>
      <c r="BR31" s="38">
        <v>43554</v>
      </c>
      <c r="BS31" s="38"/>
      <c r="BT31" s="38"/>
      <c r="BU31" s="38"/>
      <c r="BV31" s="38"/>
    </row>
    <row r="32" spans="1:74" ht="16.5">
      <c r="A32" s="35">
        <v>262</v>
      </c>
      <c r="B32" s="36" t="s">
        <v>1293</v>
      </c>
      <c r="C32" s="36" t="s">
        <v>1294</v>
      </c>
      <c r="D32" s="36" t="s">
        <v>1295</v>
      </c>
      <c r="E32" s="36"/>
      <c r="F32" s="37">
        <v>903</v>
      </c>
      <c r="G32" s="36" t="s">
        <v>1588</v>
      </c>
      <c r="H32" s="36" t="s">
        <v>279</v>
      </c>
      <c r="I32" s="36" t="s">
        <v>1589</v>
      </c>
      <c r="J32" s="38">
        <v>42833</v>
      </c>
      <c r="K32" s="38"/>
      <c r="L32" s="36" t="s">
        <v>1590</v>
      </c>
      <c r="M32" s="38">
        <v>42833</v>
      </c>
      <c r="N32" s="39">
        <v>95.73</v>
      </c>
      <c r="O32" s="39">
        <v>77.57</v>
      </c>
      <c r="P32" s="39"/>
      <c r="Q32" s="39"/>
      <c r="R32" s="36" t="s">
        <v>553</v>
      </c>
      <c r="S32" s="41">
        <v>7809</v>
      </c>
      <c r="T32" s="41">
        <f t="shared" si="0"/>
        <v>8589.900000000001</v>
      </c>
      <c r="U32" s="41">
        <v>747564</v>
      </c>
      <c r="V32" s="42">
        <v>822320</v>
      </c>
      <c r="W32" s="42">
        <v>8589</v>
      </c>
      <c r="X32" s="41">
        <v>0</v>
      </c>
      <c r="Y32" s="38">
        <v>42839</v>
      </c>
      <c r="Z32" s="41">
        <v>187564</v>
      </c>
      <c r="AA32" s="41"/>
      <c r="AB32" s="41">
        <v>0</v>
      </c>
      <c r="AC32" s="41"/>
      <c r="AD32" s="41"/>
      <c r="AE32" s="41">
        <v>0</v>
      </c>
      <c r="AF32" s="41"/>
      <c r="AG32" s="41">
        <v>560000</v>
      </c>
      <c r="AH32" s="41">
        <v>560000</v>
      </c>
      <c r="AI32" s="41">
        <v>0</v>
      </c>
      <c r="AJ32" s="36"/>
      <c r="AK32" s="36"/>
      <c r="AL32" s="36" t="s">
        <v>23</v>
      </c>
      <c r="AM32" s="36"/>
      <c r="AN32" s="36" t="s">
        <v>1299</v>
      </c>
      <c r="AO32" s="36" t="s">
        <v>1300</v>
      </c>
      <c r="AP32" s="36" t="s">
        <v>1591</v>
      </c>
      <c r="AQ32" s="36"/>
      <c r="AR32" s="36"/>
      <c r="AS32" s="36" t="s">
        <v>1592</v>
      </c>
      <c r="AT32" s="36" t="s">
        <v>1593</v>
      </c>
      <c r="AU32" s="36"/>
      <c r="AV32" s="36" t="s">
        <v>30</v>
      </c>
      <c r="AW32" s="36" t="s">
        <v>1305</v>
      </c>
      <c r="AX32" s="36"/>
      <c r="AY32" s="36" t="s">
        <v>1594</v>
      </c>
      <c r="AZ32" s="36" t="s">
        <v>1595</v>
      </c>
      <c r="BA32" s="36" t="s">
        <v>1308</v>
      </c>
      <c r="BB32" s="38"/>
      <c r="BC32" s="36" t="s">
        <v>1596</v>
      </c>
      <c r="BD32" s="36"/>
      <c r="BE32" s="36"/>
      <c r="BF32" s="36"/>
      <c r="BG32" s="36" t="s">
        <v>1310</v>
      </c>
      <c r="BH32" s="36"/>
      <c r="BI32" s="36" t="s">
        <v>1597</v>
      </c>
      <c r="BJ32" s="41">
        <v>747564</v>
      </c>
      <c r="BK32" s="41"/>
      <c r="BL32" s="36" t="s">
        <v>1312</v>
      </c>
      <c r="BM32" s="36"/>
      <c r="BN32" s="36"/>
      <c r="BO32" s="36"/>
      <c r="BP32" s="38"/>
      <c r="BQ32" s="38">
        <v>43038</v>
      </c>
      <c r="BR32" s="38">
        <v>43554</v>
      </c>
      <c r="BS32" s="38"/>
      <c r="BT32" s="38"/>
      <c r="BU32" s="38"/>
      <c r="BV32" s="38"/>
    </row>
    <row r="33" spans="1:74" ht="16.5">
      <c r="A33" s="35">
        <v>263</v>
      </c>
      <c r="B33" s="36" t="s">
        <v>1293</v>
      </c>
      <c r="C33" s="36" t="s">
        <v>1294</v>
      </c>
      <c r="D33" s="36" t="s">
        <v>1295</v>
      </c>
      <c r="E33" s="36"/>
      <c r="F33" s="37">
        <v>904</v>
      </c>
      <c r="G33" s="36" t="s">
        <v>1598</v>
      </c>
      <c r="H33" s="36" t="s">
        <v>279</v>
      </c>
      <c r="I33" s="36" t="s">
        <v>1599</v>
      </c>
      <c r="J33" s="38">
        <v>42833</v>
      </c>
      <c r="K33" s="38"/>
      <c r="L33" s="36" t="s">
        <v>1600</v>
      </c>
      <c r="M33" s="38">
        <v>42833</v>
      </c>
      <c r="N33" s="39">
        <v>95.73</v>
      </c>
      <c r="O33" s="39">
        <v>77.57</v>
      </c>
      <c r="P33" s="39"/>
      <c r="Q33" s="39"/>
      <c r="R33" s="36" t="s">
        <v>553</v>
      </c>
      <c r="S33" s="41">
        <v>7697</v>
      </c>
      <c r="T33" s="41">
        <f t="shared" si="0"/>
        <v>8466.7</v>
      </c>
      <c r="U33" s="41">
        <v>736798</v>
      </c>
      <c r="V33" s="42">
        <v>810477</v>
      </c>
      <c r="W33" s="42">
        <v>8466</v>
      </c>
      <c r="X33" s="41">
        <v>0</v>
      </c>
      <c r="Y33" s="38">
        <v>42839</v>
      </c>
      <c r="Z33" s="41">
        <v>396798</v>
      </c>
      <c r="AA33" s="41"/>
      <c r="AB33" s="41">
        <v>0</v>
      </c>
      <c r="AC33" s="41"/>
      <c r="AD33" s="41"/>
      <c r="AE33" s="41">
        <v>0</v>
      </c>
      <c r="AF33" s="41"/>
      <c r="AG33" s="41">
        <v>340000</v>
      </c>
      <c r="AH33" s="41">
        <v>340000</v>
      </c>
      <c r="AI33" s="41">
        <v>0</v>
      </c>
      <c r="AJ33" s="36"/>
      <c r="AK33" s="36"/>
      <c r="AL33" s="36" t="s">
        <v>23</v>
      </c>
      <c r="AM33" s="36"/>
      <c r="AN33" s="36" t="s">
        <v>1299</v>
      </c>
      <c r="AO33" s="36" t="s">
        <v>1300</v>
      </c>
      <c r="AP33" s="36" t="s">
        <v>1387</v>
      </c>
      <c r="AQ33" s="36"/>
      <c r="AR33" s="36"/>
      <c r="AS33" s="36" t="s">
        <v>1601</v>
      </c>
      <c r="AT33" s="36" t="s">
        <v>1602</v>
      </c>
      <c r="AU33" s="36" t="s">
        <v>1369</v>
      </c>
      <c r="AV33" s="36" t="s">
        <v>30</v>
      </c>
      <c r="AW33" s="36" t="s">
        <v>1305</v>
      </c>
      <c r="AX33" s="36"/>
      <c r="AY33" s="36" t="s">
        <v>1603</v>
      </c>
      <c r="AZ33" s="36" t="s">
        <v>1604</v>
      </c>
      <c r="BA33" s="36" t="s">
        <v>1308</v>
      </c>
      <c r="BB33" s="38"/>
      <c r="BC33" s="36" t="s">
        <v>1605</v>
      </c>
      <c r="BD33" s="36"/>
      <c r="BE33" s="36"/>
      <c r="BF33" s="36"/>
      <c r="BG33" s="36" t="s">
        <v>1310</v>
      </c>
      <c r="BH33" s="36"/>
      <c r="BI33" s="36" t="s">
        <v>1311</v>
      </c>
      <c r="BJ33" s="41">
        <v>736798</v>
      </c>
      <c r="BK33" s="41"/>
      <c r="BL33" s="36" t="s">
        <v>1312</v>
      </c>
      <c r="BM33" s="36"/>
      <c r="BN33" s="36"/>
      <c r="BO33" s="36"/>
      <c r="BP33" s="38"/>
      <c r="BQ33" s="38">
        <v>43038</v>
      </c>
      <c r="BR33" s="38">
        <v>43554</v>
      </c>
      <c r="BS33" s="38"/>
      <c r="BT33" s="38"/>
      <c r="BU33" s="38"/>
      <c r="BV33" s="38"/>
    </row>
    <row r="34" spans="1:74" ht="16.5">
      <c r="A34" s="35">
        <v>133</v>
      </c>
      <c r="B34" s="36" t="s">
        <v>1293</v>
      </c>
      <c r="C34" s="36" t="s">
        <v>1294</v>
      </c>
      <c r="D34" s="36" t="s">
        <v>1295</v>
      </c>
      <c r="E34" s="36"/>
      <c r="F34" s="37">
        <v>1001</v>
      </c>
      <c r="G34" s="36" t="s">
        <v>1606</v>
      </c>
      <c r="H34" s="36" t="s">
        <v>279</v>
      </c>
      <c r="I34" s="36" t="s">
        <v>1607</v>
      </c>
      <c r="J34" s="38">
        <v>42833</v>
      </c>
      <c r="K34" s="38"/>
      <c r="L34" s="36" t="s">
        <v>1608</v>
      </c>
      <c r="M34" s="38">
        <v>42833</v>
      </c>
      <c r="N34" s="39">
        <v>127.88</v>
      </c>
      <c r="O34" s="39">
        <v>103.62</v>
      </c>
      <c r="P34" s="39"/>
      <c r="Q34" s="39"/>
      <c r="R34" s="36" t="s">
        <v>553</v>
      </c>
      <c r="S34" s="41">
        <v>7454</v>
      </c>
      <c r="T34" s="41">
        <f t="shared" si="0"/>
        <v>8199.400000000001</v>
      </c>
      <c r="U34" s="41">
        <v>953271</v>
      </c>
      <c r="V34" s="42">
        <v>1048598</v>
      </c>
      <c r="W34" s="42">
        <v>8199</v>
      </c>
      <c r="X34" s="41">
        <v>0</v>
      </c>
      <c r="Y34" s="38">
        <v>42839</v>
      </c>
      <c r="Z34" s="41">
        <v>293271</v>
      </c>
      <c r="AA34" s="41"/>
      <c r="AB34" s="41">
        <v>0</v>
      </c>
      <c r="AC34" s="41"/>
      <c r="AD34" s="41"/>
      <c r="AE34" s="41">
        <v>0</v>
      </c>
      <c r="AF34" s="41"/>
      <c r="AG34" s="41">
        <v>660000</v>
      </c>
      <c r="AH34" s="41">
        <v>660000</v>
      </c>
      <c r="AI34" s="41">
        <v>0</v>
      </c>
      <c r="AJ34" s="36"/>
      <c r="AK34" s="36"/>
      <c r="AL34" s="36" t="s">
        <v>23</v>
      </c>
      <c r="AM34" s="36"/>
      <c r="AN34" s="36" t="s">
        <v>1299</v>
      </c>
      <c r="AO34" s="36" t="s">
        <v>1300</v>
      </c>
      <c r="AP34" s="36" t="s">
        <v>1609</v>
      </c>
      <c r="AQ34" s="36"/>
      <c r="AR34" s="36"/>
      <c r="AS34" s="36" t="s">
        <v>1610</v>
      </c>
      <c r="AT34" s="36" t="s">
        <v>1611</v>
      </c>
      <c r="AU34" s="36"/>
      <c r="AV34" s="36" t="s">
        <v>28</v>
      </c>
      <c r="AW34" s="36" t="s">
        <v>1305</v>
      </c>
      <c r="AX34" s="36"/>
      <c r="AY34" s="36" t="s">
        <v>1612</v>
      </c>
      <c r="AZ34" s="36" t="s">
        <v>1613</v>
      </c>
      <c r="BA34" s="36" t="s">
        <v>1308</v>
      </c>
      <c r="BB34" s="38"/>
      <c r="BC34" s="36" t="s">
        <v>1614</v>
      </c>
      <c r="BD34" s="36"/>
      <c r="BE34" s="36"/>
      <c r="BF34" s="36"/>
      <c r="BG34" s="36" t="s">
        <v>1310</v>
      </c>
      <c r="BH34" s="36"/>
      <c r="BI34" s="36" t="s">
        <v>1615</v>
      </c>
      <c r="BJ34" s="41">
        <v>953271</v>
      </c>
      <c r="BK34" s="41"/>
      <c r="BL34" s="36" t="s">
        <v>1312</v>
      </c>
      <c r="BM34" s="36"/>
      <c r="BN34" s="36"/>
      <c r="BO34" s="36"/>
      <c r="BP34" s="38"/>
      <c r="BQ34" s="38">
        <v>43038</v>
      </c>
      <c r="BR34" s="38">
        <v>43554</v>
      </c>
      <c r="BS34" s="38"/>
      <c r="BT34" s="38"/>
      <c r="BU34" s="38"/>
      <c r="BV34" s="38"/>
    </row>
    <row r="35" spans="1:74" ht="16.5">
      <c r="A35" s="35">
        <v>134</v>
      </c>
      <c r="B35" s="36" t="s">
        <v>1293</v>
      </c>
      <c r="C35" s="36" t="s">
        <v>1294</v>
      </c>
      <c r="D35" s="36" t="s">
        <v>1295</v>
      </c>
      <c r="E35" s="36"/>
      <c r="F35" s="37">
        <v>1002</v>
      </c>
      <c r="G35" s="36" t="s">
        <v>1616</v>
      </c>
      <c r="H35" s="36" t="s">
        <v>279</v>
      </c>
      <c r="I35" s="36" t="s">
        <v>1617</v>
      </c>
      <c r="J35" s="38">
        <v>42834</v>
      </c>
      <c r="K35" s="38"/>
      <c r="L35" s="36" t="s">
        <v>1618</v>
      </c>
      <c r="M35" s="38">
        <v>42834</v>
      </c>
      <c r="N35" s="39">
        <v>127.87</v>
      </c>
      <c r="O35" s="39">
        <v>103.61</v>
      </c>
      <c r="P35" s="39"/>
      <c r="Q35" s="39"/>
      <c r="R35" s="36" t="s">
        <v>553</v>
      </c>
      <c r="S35" s="41">
        <v>7462</v>
      </c>
      <c r="T35" s="41">
        <f t="shared" si="0"/>
        <v>8208.2</v>
      </c>
      <c r="U35" s="41">
        <v>954154</v>
      </c>
      <c r="V35" s="42">
        <v>1049569</v>
      </c>
      <c r="W35" s="42">
        <v>8208</v>
      </c>
      <c r="X35" s="41">
        <v>0</v>
      </c>
      <c r="Y35" s="38">
        <v>42840</v>
      </c>
      <c r="Z35" s="41">
        <v>374154</v>
      </c>
      <c r="AA35" s="41"/>
      <c r="AB35" s="41">
        <v>0</v>
      </c>
      <c r="AC35" s="41"/>
      <c r="AD35" s="41"/>
      <c r="AE35" s="41">
        <v>0</v>
      </c>
      <c r="AF35" s="41"/>
      <c r="AG35" s="41">
        <v>580000</v>
      </c>
      <c r="AH35" s="41">
        <v>580000</v>
      </c>
      <c r="AI35" s="41">
        <v>0</v>
      </c>
      <c r="AJ35" s="36"/>
      <c r="AK35" s="36"/>
      <c r="AL35" s="36" t="s">
        <v>23</v>
      </c>
      <c r="AM35" s="36"/>
      <c r="AN35" s="36" t="s">
        <v>1299</v>
      </c>
      <c r="AO35" s="36" t="s">
        <v>1300</v>
      </c>
      <c r="AP35" s="36" t="s">
        <v>1619</v>
      </c>
      <c r="AQ35" s="36"/>
      <c r="AR35" s="36"/>
      <c r="AS35" s="36" t="s">
        <v>1620</v>
      </c>
      <c r="AT35" s="36" t="s">
        <v>1621</v>
      </c>
      <c r="AU35" s="36"/>
      <c r="AV35" s="36" t="s">
        <v>28</v>
      </c>
      <c r="AW35" s="36" t="s">
        <v>1305</v>
      </c>
      <c r="AX35" s="36"/>
      <c r="AY35" s="36" t="s">
        <v>1622</v>
      </c>
      <c r="AZ35" s="36" t="s">
        <v>1623</v>
      </c>
      <c r="BA35" s="36" t="s">
        <v>1308</v>
      </c>
      <c r="BB35" s="38"/>
      <c r="BC35" s="36" t="s">
        <v>1624</v>
      </c>
      <c r="BD35" s="36"/>
      <c r="BE35" s="36"/>
      <c r="BF35" s="36"/>
      <c r="BG35" s="36" t="s">
        <v>1310</v>
      </c>
      <c r="BH35" s="36"/>
      <c r="BI35" s="36" t="s">
        <v>1625</v>
      </c>
      <c r="BJ35" s="41">
        <v>954154</v>
      </c>
      <c r="BK35" s="41"/>
      <c r="BL35" s="36" t="s">
        <v>1312</v>
      </c>
      <c r="BM35" s="36"/>
      <c r="BN35" s="36"/>
      <c r="BO35" s="36"/>
      <c r="BP35" s="38"/>
      <c r="BQ35" s="38">
        <v>43038</v>
      </c>
      <c r="BR35" s="38">
        <v>43554</v>
      </c>
      <c r="BS35" s="38"/>
      <c r="BT35" s="38"/>
      <c r="BU35" s="38"/>
      <c r="BV35" s="38"/>
    </row>
    <row r="36" spans="1:74" ht="16.5">
      <c r="A36" s="35">
        <v>135</v>
      </c>
      <c r="B36" s="36" t="s">
        <v>1293</v>
      </c>
      <c r="C36" s="36" t="s">
        <v>1294</v>
      </c>
      <c r="D36" s="36" t="s">
        <v>1295</v>
      </c>
      <c r="E36" s="36"/>
      <c r="F36" s="37">
        <v>1003</v>
      </c>
      <c r="G36" s="36" t="s">
        <v>1626</v>
      </c>
      <c r="H36" s="36" t="s">
        <v>279</v>
      </c>
      <c r="I36" s="36" t="s">
        <v>1627</v>
      </c>
      <c r="J36" s="38">
        <v>42833</v>
      </c>
      <c r="K36" s="38"/>
      <c r="L36" s="36" t="s">
        <v>1628</v>
      </c>
      <c r="M36" s="38">
        <v>42833</v>
      </c>
      <c r="N36" s="39">
        <v>95.73</v>
      </c>
      <c r="O36" s="39">
        <v>77.57</v>
      </c>
      <c r="P36" s="39"/>
      <c r="Q36" s="39"/>
      <c r="R36" s="36" t="s">
        <v>553</v>
      </c>
      <c r="S36" s="41">
        <v>7829</v>
      </c>
      <c r="T36" s="41">
        <f t="shared" si="0"/>
        <v>8611.900000000001</v>
      </c>
      <c r="U36" s="41">
        <v>749498</v>
      </c>
      <c r="V36" s="42">
        <v>824447</v>
      </c>
      <c r="W36" s="42">
        <v>8612</v>
      </c>
      <c r="X36" s="41">
        <v>0</v>
      </c>
      <c r="Y36" s="38">
        <v>42839</v>
      </c>
      <c r="Z36" s="41">
        <v>229498</v>
      </c>
      <c r="AA36" s="41"/>
      <c r="AB36" s="41">
        <v>0</v>
      </c>
      <c r="AC36" s="41"/>
      <c r="AD36" s="41"/>
      <c r="AE36" s="41">
        <v>0</v>
      </c>
      <c r="AF36" s="41"/>
      <c r="AG36" s="41">
        <v>520000</v>
      </c>
      <c r="AH36" s="41">
        <v>520000</v>
      </c>
      <c r="AI36" s="41">
        <v>0</v>
      </c>
      <c r="AJ36" s="36"/>
      <c r="AK36" s="36"/>
      <c r="AL36" s="36" t="s">
        <v>23</v>
      </c>
      <c r="AM36" s="36"/>
      <c r="AN36" s="36" t="s">
        <v>1299</v>
      </c>
      <c r="AO36" s="36" t="s">
        <v>1300</v>
      </c>
      <c r="AP36" s="36" t="s">
        <v>1356</v>
      </c>
      <c r="AQ36" s="36"/>
      <c r="AR36" s="36"/>
      <c r="AS36" s="36" t="s">
        <v>1629</v>
      </c>
      <c r="AT36" s="36" t="s">
        <v>1630</v>
      </c>
      <c r="AU36" s="36"/>
      <c r="AV36" s="36" t="s">
        <v>30</v>
      </c>
      <c r="AW36" s="36" t="s">
        <v>1305</v>
      </c>
      <c r="AX36" s="36"/>
      <c r="AY36" s="36" t="s">
        <v>1631</v>
      </c>
      <c r="AZ36" s="36" t="s">
        <v>1632</v>
      </c>
      <c r="BA36" s="36" t="s">
        <v>1308</v>
      </c>
      <c r="BB36" s="38"/>
      <c r="BC36" s="36" t="s">
        <v>1633</v>
      </c>
      <c r="BD36" s="36"/>
      <c r="BE36" s="36"/>
      <c r="BF36" s="36"/>
      <c r="BG36" s="36" t="s">
        <v>1310</v>
      </c>
      <c r="BH36" s="36"/>
      <c r="BI36" s="36" t="s">
        <v>1634</v>
      </c>
      <c r="BJ36" s="41">
        <v>749498</v>
      </c>
      <c r="BK36" s="41"/>
      <c r="BL36" s="36" t="s">
        <v>1312</v>
      </c>
      <c r="BM36" s="36"/>
      <c r="BN36" s="36"/>
      <c r="BO36" s="36"/>
      <c r="BP36" s="38"/>
      <c r="BQ36" s="38">
        <v>43038</v>
      </c>
      <c r="BR36" s="38">
        <v>43554</v>
      </c>
      <c r="BS36" s="38"/>
      <c r="BT36" s="38"/>
      <c r="BU36" s="38"/>
      <c r="BV36" s="38"/>
    </row>
    <row r="37" spans="1:74" ht="16.5">
      <c r="A37" s="35">
        <v>136</v>
      </c>
      <c r="B37" s="36" t="s">
        <v>1293</v>
      </c>
      <c r="C37" s="36" t="s">
        <v>1294</v>
      </c>
      <c r="D37" s="36" t="s">
        <v>1295</v>
      </c>
      <c r="E37" s="36"/>
      <c r="F37" s="37">
        <v>1004</v>
      </c>
      <c r="G37" s="36" t="s">
        <v>1635</v>
      </c>
      <c r="H37" s="36" t="s">
        <v>279</v>
      </c>
      <c r="I37" s="36" t="s">
        <v>1636</v>
      </c>
      <c r="J37" s="38">
        <v>42833</v>
      </c>
      <c r="K37" s="38"/>
      <c r="L37" s="36" t="s">
        <v>1637</v>
      </c>
      <c r="M37" s="38">
        <v>42833</v>
      </c>
      <c r="N37" s="39">
        <v>95.73</v>
      </c>
      <c r="O37" s="39">
        <v>77.57</v>
      </c>
      <c r="P37" s="39"/>
      <c r="Q37" s="39"/>
      <c r="R37" s="36" t="s">
        <v>553</v>
      </c>
      <c r="S37" s="41">
        <v>7717</v>
      </c>
      <c r="T37" s="41">
        <f t="shared" si="0"/>
        <v>8488.7</v>
      </c>
      <c r="U37" s="41">
        <v>738732</v>
      </c>
      <c r="V37" s="42">
        <v>812605</v>
      </c>
      <c r="W37" s="42">
        <v>8488</v>
      </c>
      <c r="X37" s="41">
        <v>0</v>
      </c>
      <c r="Y37" s="38">
        <v>42839</v>
      </c>
      <c r="Z37" s="41">
        <v>298732</v>
      </c>
      <c r="AA37" s="41"/>
      <c r="AB37" s="41">
        <v>0</v>
      </c>
      <c r="AC37" s="41"/>
      <c r="AD37" s="41"/>
      <c r="AE37" s="41">
        <v>0</v>
      </c>
      <c r="AF37" s="41"/>
      <c r="AG37" s="41">
        <v>440000</v>
      </c>
      <c r="AH37" s="41">
        <v>440000</v>
      </c>
      <c r="AI37" s="41">
        <v>0</v>
      </c>
      <c r="AJ37" s="36"/>
      <c r="AK37" s="36"/>
      <c r="AL37" s="36" t="s">
        <v>23</v>
      </c>
      <c r="AM37" s="36"/>
      <c r="AN37" s="36" t="s">
        <v>1299</v>
      </c>
      <c r="AO37" s="36" t="s">
        <v>1300</v>
      </c>
      <c r="AP37" s="36" t="s">
        <v>703</v>
      </c>
      <c r="AQ37" s="36"/>
      <c r="AR37" s="36"/>
      <c r="AS37" s="36" t="s">
        <v>1638</v>
      </c>
      <c r="AT37" s="36" t="s">
        <v>1639</v>
      </c>
      <c r="AU37" s="36"/>
      <c r="AV37" s="36" t="s">
        <v>30</v>
      </c>
      <c r="AW37" s="36" t="s">
        <v>1305</v>
      </c>
      <c r="AX37" s="36"/>
      <c r="AY37" s="36" t="s">
        <v>1640</v>
      </c>
      <c r="AZ37" s="36" t="s">
        <v>1641</v>
      </c>
      <c r="BA37" s="36" t="s">
        <v>1308</v>
      </c>
      <c r="BB37" s="38"/>
      <c r="BC37" s="36" t="s">
        <v>1642</v>
      </c>
      <c r="BD37" s="36"/>
      <c r="BE37" s="36"/>
      <c r="BF37" s="36"/>
      <c r="BG37" s="36" t="s">
        <v>1310</v>
      </c>
      <c r="BH37" s="36"/>
      <c r="BI37" s="36" t="s">
        <v>1643</v>
      </c>
      <c r="BJ37" s="41">
        <v>738732</v>
      </c>
      <c r="BK37" s="41"/>
      <c r="BL37" s="36" t="s">
        <v>1312</v>
      </c>
      <c r="BM37" s="36"/>
      <c r="BN37" s="36"/>
      <c r="BO37" s="36"/>
      <c r="BP37" s="38"/>
      <c r="BQ37" s="38">
        <v>43038</v>
      </c>
      <c r="BR37" s="38">
        <v>43554</v>
      </c>
      <c r="BS37" s="38"/>
      <c r="BT37" s="38"/>
      <c r="BU37" s="38"/>
      <c r="BV37" s="38"/>
    </row>
    <row r="38" spans="1:74" ht="16.5">
      <c r="A38" s="35">
        <v>139</v>
      </c>
      <c r="B38" s="36" t="s">
        <v>1293</v>
      </c>
      <c r="C38" s="36" t="s">
        <v>1294</v>
      </c>
      <c r="D38" s="36" t="s">
        <v>1295</v>
      </c>
      <c r="E38" s="36"/>
      <c r="F38" s="37">
        <v>1101</v>
      </c>
      <c r="G38" s="36" t="s">
        <v>1644</v>
      </c>
      <c r="H38" s="36" t="s">
        <v>279</v>
      </c>
      <c r="I38" s="36" t="s">
        <v>1645</v>
      </c>
      <c r="J38" s="38">
        <v>42833</v>
      </c>
      <c r="K38" s="38"/>
      <c r="L38" s="36" t="s">
        <v>1646</v>
      </c>
      <c r="M38" s="38">
        <v>42833</v>
      </c>
      <c r="N38" s="39">
        <v>127.88</v>
      </c>
      <c r="O38" s="39">
        <v>103.62</v>
      </c>
      <c r="P38" s="39"/>
      <c r="Q38" s="39"/>
      <c r="R38" s="36" t="s">
        <v>553</v>
      </c>
      <c r="S38" s="41">
        <v>7475</v>
      </c>
      <c r="T38" s="41">
        <f t="shared" si="0"/>
        <v>8222.5</v>
      </c>
      <c r="U38" s="41">
        <v>955854</v>
      </c>
      <c r="V38" s="42">
        <v>1051439</v>
      </c>
      <c r="W38" s="42">
        <v>8222</v>
      </c>
      <c r="X38" s="41">
        <v>0</v>
      </c>
      <c r="Y38" s="38">
        <v>42839</v>
      </c>
      <c r="Z38" s="41">
        <v>295854</v>
      </c>
      <c r="AA38" s="41"/>
      <c r="AB38" s="41">
        <v>0</v>
      </c>
      <c r="AC38" s="41"/>
      <c r="AD38" s="41"/>
      <c r="AE38" s="41">
        <v>0</v>
      </c>
      <c r="AF38" s="41"/>
      <c r="AG38" s="41">
        <v>660000</v>
      </c>
      <c r="AH38" s="41">
        <v>660000</v>
      </c>
      <c r="AI38" s="41">
        <v>0</v>
      </c>
      <c r="AJ38" s="36"/>
      <c r="AK38" s="36"/>
      <c r="AL38" s="36" t="s">
        <v>23</v>
      </c>
      <c r="AM38" s="36"/>
      <c r="AN38" s="36" t="s">
        <v>1299</v>
      </c>
      <c r="AO38" s="36" t="s">
        <v>1300</v>
      </c>
      <c r="AP38" s="36" t="s">
        <v>1609</v>
      </c>
      <c r="AQ38" s="36"/>
      <c r="AR38" s="36"/>
      <c r="AS38" s="36" t="s">
        <v>1647</v>
      </c>
      <c r="AT38" s="36" t="s">
        <v>1648</v>
      </c>
      <c r="AU38" s="36"/>
      <c r="AV38" s="36" t="s">
        <v>28</v>
      </c>
      <c r="AW38" s="36" t="s">
        <v>1305</v>
      </c>
      <c r="AX38" s="36"/>
      <c r="AY38" s="36" t="s">
        <v>1649</v>
      </c>
      <c r="AZ38" s="36" t="s">
        <v>1650</v>
      </c>
      <c r="BA38" s="36" t="s">
        <v>1308</v>
      </c>
      <c r="BB38" s="38"/>
      <c r="BC38" s="36" t="s">
        <v>1651</v>
      </c>
      <c r="BD38" s="36"/>
      <c r="BE38" s="36"/>
      <c r="BF38" s="36"/>
      <c r="BG38" s="36" t="s">
        <v>1310</v>
      </c>
      <c r="BH38" s="36"/>
      <c r="BI38" s="36" t="s">
        <v>1615</v>
      </c>
      <c r="BJ38" s="41">
        <v>955854</v>
      </c>
      <c r="BK38" s="41"/>
      <c r="BL38" s="36" t="s">
        <v>1312</v>
      </c>
      <c r="BM38" s="36"/>
      <c r="BN38" s="36"/>
      <c r="BO38" s="36"/>
      <c r="BP38" s="38"/>
      <c r="BQ38" s="38">
        <v>43038</v>
      </c>
      <c r="BR38" s="38">
        <v>43554</v>
      </c>
      <c r="BS38" s="38"/>
      <c r="BT38" s="38"/>
      <c r="BU38" s="38"/>
      <c r="BV38" s="38"/>
    </row>
    <row r="39" spans="1:74" ht="16.5">
      <c r="A39" s="35">
        <v>140</v>
      </c>
      <c r="B39" s="36" t="s">
        <v>1293</v>
      </c>
      <c r="C39" s="36" t="s">
        <v>1294</v>
      </c>
      <c r="D39" s="36" t="s">
        <v>1295</v>
      </c>
      <c r="E39" s="36"/>
      <c r="F39" s="37">
        <v>1102</v>
      </c>
      <c r="G39" s="36" t="s">
        <v>1652</v>
      </c>
      <c r="H39" s="36" t="s">
        <v>279</v>
      </c>
      <c r="I39" s="36" t="s">
        <v>1653</v>
      </c>
      <c r="J39" s="38">
        <v>42833</v>
      </c>
      <c r="K39" s="38"/>
      <c r="L39" s="36" t="s">
        <v>1654</v>
      </c>
      <c r="M39" s="38">
        <v>42833</v>
      </c>
      <c r="N39" s="39">
        <v>127.87</v>
      </c>
      <c r="O39" s="39">
        <v>103.61</v>
      </c>
      <c r="P39" s="39"/>
      <c r="Q39" s="39"/>
      <c r="R39" s="36" t="s">
        <v>553</v>
      </c>
      <c r="S39" s="41">
        <v>7482</v>
      </c>
      <c r="T39" s="41">
        <f t="shared" si="0"/>
        <v>8230.2</v>
      </c>
      <c r="U39" s="41">
        <v>956738</v>
      </c>
      <c r="V39" s="42">
        <v>1052411</v>
      </c>
      <c r="W39" s="42">
        <v>8230</v>
      </c>
      <c r="X39" s="41">
        <v>0</v>
      </c>
      <c r="Y39" s="38">
        <v>42839</v>
      </c>
      <c r="Z39" s="41">
        <v>386738</v>
      </c>
      <c r="AA39" s="41"/>
      <c r="AB39" s="41">
        <v>0</v>
      </c>
      <c r="AC39" s="41"/>
      <c r="AD39" s="41"/>
      <c r="AE39" s="41">
        <v>0</v>
      </c>
      <c r="AF39" s="41"/>
      <c r="AG39" s="41">
        <v>570000</v>
      </c>
      <c r="AH39" s="41">
        <v>570000</v>
      </c>
      <c r="AI39" s="41">
        <v>0</v>
      </c>
      <c r="AJ39" s="36"/>
      <c r="AK39" s="36"/>
      <c r="AL39" s="36" t="s">
        <v>23</v>
      </c>
      <c r="AM39" s="36"/>
      <c r="AN39" s="36" t="s">
        <v>1299</v>
      </c>
      <c r="AO39" s="36" t="s">
        <v>1300</v>
      </c>
      <c r="AP39" s="36" t="s">
        <v>1326</v>
      </c>
      <c r="AQ39" s="36"/>
      <c r="AR39" s="36"/>
      <c r="AS39" s="36" t="s">
        <v>1655</v>
      </c>
      <c r="AT39" s="36" t="s">
        <v>1656</v>
      </c>
      <c r="AU39" s="36"/>
      <c r="AV39" s="36" t="s">
        <v>28</v>
      </c>
      <c r="AW39" s="36" t="s">
        <v>1305</v>
      </c>
      <c r="AX39" s="36"/>
      <c r="AY39" s="36" t="s">
        <v>1657</v>
      </c>
      <c r="AZ39" s="36" t="s">
        <v>1658</v>
      </c>
      <c r="BA39" s="36" t="s">
        <v>1308</v>
      </c>
      <c r="BB39" s="38"/>
      <c r="BC39" s="36" t="s">
        <v>1659</v>
      </c>
      <c r="BD39" s="36"/>
      <c r="BE39" s="36"/>
      <c r="BF39" s="36"/>
      <c r="BG39" s="36" t="s">
        <v>1310</v>
      </c>
      <c r="BH39" s="36"/>
      <c r="BI39" s="36" t="s">
        <v>1383</v>
      </c>
      <c r="BJ39" s="41">
        <v>956738</v>
      </c>
      <c r="BK39" s="41"/>
      <c r="BL39" s="36" t="s">
        <v>1312</v>
      </c>
      <c r="BM39" s="36"/>
      <c r="BN39" s="36"/>
      <c r="BO39" s="36"/>
      <c r="BP39" s="38"/>
      <c r="BQ39" s="38">
        <v>43038</v>
      </c>
      <c r="BR39" s="38">
        <v>43554</v>
      </c>
      <c r="BS39" s="38"/>
      <c r="BT39" s="38"/>
      <c r="BU39" s="38"/>
      <c r="BV39" s="38"/>
    </row>
    <row r="40" spans="1:74" ht="16.5">
      <c r="A40" s="35">
        <v>141</v>
      </c>
      <c r="B40" s="36" t="s">
        <v>1293</v>
      </c>
      <c r="C40" s="36" t="s">
        <v>1294</v>
      </c>
      <c r="D40" s="36" t="s">
        <v>1295</v>
      </c>
      <c r="E40" s="36"/>
      <c r="F40" s="37">
        <v>1103</v>
      </c>
      <c r="G40" s="36" t="s">
        <v>1660</v>
      </c>
      <c r="H40" s="36" t="s">
        <v>279</v>
      </c>
      <c r="I40" s="36" t="s">
        <v>1661</v>
      </c>
      <c r="J40" s="38">
        <v>42840</v>
      </c>
      <c r="K40" s="38"/>
      <c r="L40" s="36" t="s">
        <v>1662</v>
      </c>
      <c r="M40" s="38">
        <v>42840</v>
      </c>
      <c r="N40" s="39">
        <v>95.73</v>
      </c>
      <c r="O40" s="39">
        <v>77.57</v>
      </c>
      <c r="P40" s="39"/>
      <c r="Q40" s="39"/>
      <c r="R40" s="36" t="s">
        <v>553</v>
      </c>
      <c r="S40" s="41">
        <v>8305</v>
      </c>
      <c r="T40" s="41">
        <f t="shared" si="0"/>
        <v>9135.5</v>
      </c>
      <c r="U40" s="41">
        <v>795016</v>
      </c>
      <c r="V40" s="42">
        <v>874517</v>
      </c>
      <c r="W40" s="42">
        <v>9135</v>
      </c>
      <c r="X40" s="41">
        <v>0</v>
      </c>
      <c r="Y40" s="38">
        <v>42846</v>
      </c>
      <c r="Z40" s="41">
        <v>205016</v>
      </c>
      <c r="AA40" s="41"/>
      <c r="AB40" s="41">
        <v>0</v>
      </c>
      <c r="AC40" s="41"/>
      <c r="AD40" s="41"/>
      <c r="AE40" s="41">
        <v>0</v>
      </c>
      <c r="AF40" s="41"/>
      <c r="AG40" s="41">
        <v>590000</v>
      </c>
      <c r="AH40" s="41">
        <v>590000</v>
      </c>
      <c r="AI40" s="41">
        <v>0</v>
      </c>
      <c r="AJ40" s="36"/>
      <c r="AK40" s="36"/>
      <c r="AL40" s="36" t="s">
        <v>23</v>
      </c>
      <c r="AM40" s="36"/>
      <c r="AN40" s="36" t="s">
        <v>1299</v>
      </c>
      <c r="AO40" s="36" t="s">
        <v>1300</v>
      </c>
      <c r="AP40" s="36" t="s">
        <v>1663</v>
      </c>
      <c r="AQ40" s="36"/>
      <c r="AR40" s="36"/>
      <c r="AS40" s="36" t="s">
        <v>1664</v>
      </c>
      <c r="AT40" s="36" t="s">
        <v>1665</v>
      </c>
      <c r="AU40" s="36"/>
      <c r="AV40" s="36" t="s">
        <v>30</v>
      </c>
      <c r="AW40" s="36" t="s">
        <v>1305</v>
      </c>
      <c r="AX40" s="36"/>
      <c r="AY40" s="36" t="s">
        <v>1666</v>
      </c>
      <c r="AZ40" s="36" t="s">
        <v>1667</v>
      </c>
      <c r="BA40" s="36" t="s">
        <v>1308</v>
      </c>
      <c r="BB40" s="38"/>
      <c r="BC40" s="36" t="s">
        <v>1668</v>
      </c>
      <c r="BD40" s="36"/>
      <c r="BE40" s="36"/>
      <c r="BF40" s="36"/>
      <c r="BG40" s="36" t="s">
        <v>1310</v>
      </c>
      <c r="BH40" s="36"/>
      <c r="BI40" s="36" t="s">
        <v>1482</v>
      </c>
      <c r="BJ40" s="41">
        <v>795016</v>
      </c>
      <c r="BK40" s="41"/>
      <c r="BL40" s="36" t="s">
        <v>1312</v>
      </c>
      <c r="BM40" s="36"/>
      <c r="BN40" s="36"/>
      <c r="BO40" s="36"/>
      <c r="BP40" s="38"/>
      <c r="BQ40" s="38">
        <v>43038</v>
      </c>
      <c r="BR40" s="38">
        <v>43554</v>
      </c>
      <c r="BS40" s="38"/>
      <c r="BT40" s="38"/>
      <c r="BU40" s="38"/>
      <c r="BV40" s="38"/>
    </row>
    <row r="41" spans="1:74" ht="16.5">
      <c r="A41" s="35">
        <v>142</v>
      </c>
      <c r="B41" s="36" t="s">
        <v>1293</v>
      </c>
      <c r="C41" s="36" t="s">
        <v>1294</v>
      </c>
      <c r="D41" s="36" t="s">
        <v>1295</v>
      </c>
      <c r="E41" s="36"/>
      <c r="F41" s="37">
        <v>1104</v>
      </c>
      <c r="G41" s="36" t="s">
        <v>1669</v>
      </c>
      <c r="H41" s="36" t="s">
        <v>279</v>
      </c>
      <c r="I41" s="36" t="s">
        <v>1670</v>
      </c>
      <c r="J41" s="38">
        <v>42833</v>
      </c>
      <c r="K41" s="38"/>
      <c r="L41" s="36" t="s">
        <v>1671</v>
      </c>
      <c r="M41" s="38">
        <v>42833</v>
      </c>
      <c r="N41" s="39">
        <v>95.73</v>
      </c>
      <c r="O41" s="39">
        <v>77.57</v>
      </c>
      <c r="P41" s="39"/>
      <c r="Q41" s="39"/>
      <c r="R41" s="36" t="s">
        <v>553</v>
      </c>
      <c r="S41" s="41">
        <v>7737</v>
      </c>
      <c r="T41" s="41">
        <f t="shared" si="0"/>
        <v>8510.7</v>
      </c>
      <c r="U41" s="41">
        <v>740666</v>
      </c>
      <c r="V41" s="42">
        <v>814732</v>
      </c>
      <c r="W41" s="42">
        <v>8510</v>
      </c>
      <c r="X41" s="41">
        <v>0</v>
      </c>
      <c r="Y41" s="38">
        <v>42839</v>
      </c>
      <c r="Z41" s="41">
        <v>300666</v>
      </c>
      <c r="AA41" s="41"/>
      <c r="AB41" s="41">
        <v>0</v>
      </c>
      <c r="AC41" s="41"/>
      <c r="AD41" s="41"/>
      <c r="AE41" s="41">
        <v>0</v>
      </c>
      <c r="AF41" s="41"/>
      <c r="AG41" s="41">
        <v>440000</v>
      </c>
      <c r="AH41" s="41">
        <v>440000</v>
      </c>
      <c r="AI41" s="41">
        <v>0</v>
      </c>
      <c r="AJ41" s="36"/>
      <c r="AK41" s="36"/>
      <c r="AL41" s="36" t="s">
        <v>23</v>
      </c>
      <c r="AM41" s="36"/>
      <c r="AN41" s="36" t="s">
        <v>1299</v>
      </c>
      <c r="AO41" s="36" t="s">
        <v>1300</v>
      </c>
      <c r="AP41" s="36" t="s">
        <v>1356</v>
      </c>
      <c r="AQ41" s="36"/>
      <c r="AR41" s="36"/>
      <c r="AS41" s="36" t="s">
        <v>1672</v>
      </c>
      <c r="AT41" s="36" t="s">
        <v>1673</v>
      </c>
      <c r="AU41" s="36" t="s">
        <v>1369</v>
      </c>
      <c r="AV41" s="36" t="s">
        <v>30</v>
      </c>
      <c r="AW41" s="36" t="s">
        <v>1305</v>
      </c>
      <c r="AX41" s="36"/>
      <c r="AY41" s="36" t="s">
        <v>1674</v>
      </c>
      <c r="AZ41" s="36" t="s">
        <v>1675</v>
      </c>
      <c r="BA41" s="36" t="s">
        <v>1308</v>
      </c>
      <c r="BB41" s="38"/>
      <c r="BC41" s="36" t="s">
        <v>1676</v>
      </c>
      <c r="BD41" s="36"/>
      <c r="BE41" s="36"/>
      <c r="BF41" s="36"/>
      <c r="BG41" s="36" t="s">
        <v>1310</v>
      </c>
      <c r="BH41" s="36"/>
      <c r="BI41" s="36" t="s">
        <v>1383</v>
      </c>
      <c r="BJ41" s="41">
        <v>740666</v>
      </c>
      <c r="BK41" s="41"/>
      <c r="BL41" s="36" t="s">
        <v>1312</v>
      </c>
      <c r="BM41" s="36"/>
      <c r="BN41" s="36"/>
      <c r="BO41" s="36"/>
      <c r="BP41" s="38"/>
      <c r="BQ41" s="38">
        <v>43038</v>
      </c>
      <c r="BR41" s="38">
        <v>43554</v>
      </c>
      <c r="BS41" s="38"/>
      <c r="BT41" s="38"/>
      <c r="BU41" s="38"/>
      <c r="BV41" s="38"/>
    </row>
    <row r="42" spans="1:74" ht="16.5">
      <c r="A42" s="35">
        <v>143</v>
      </c>
      <c r="B42" s="36" t="s">
        <v>1293</v>
      </c>
      <c r="C42" s="36" t="s">
        <v>1294</v>
      </c>
      <c r="D42" s="36" t="s">
        <v>1295</v>
      </c>
      <c r="E42" s="36"/>
      <c r="F42" s="37">
        <v>1201</v>
      </c>
      <c r="G42" s="36" t="s">
        <v>1677</v>
      </c>
      <c r="H42" s="36" t="s">
        <v>279</v>
      </c>
      <c r="I42" s="36" t="s">
        <v>1678</v>
      </c>
      <c r="J42" s="38">
        <v>42833</v>
      </c>
      <c r="K42" s="38"/>
      <c r="L42" s="36" t="s">
        <v>1679</v>
      </c>
      <c r="M42" s="38">
        <v>42833</v>
      </c>
      <c r="N42" s="39">
        <v>127.88</v>
      </c>
      <c r="O42" s="39">
        <v>103.62</v>
      </c>
      <c r="P42" s="39"/>
      <c r="Q42" s="39"/>
      <c r="R42" s="36" t="s">
        <v>553</v>
      </c>
      <c r="S42" s="41">
        <v>7495</v>
      </c>
      <c r="T42" s="41">
        <f t="shared" si="0"/>
        <v>8244.5</v>
      </c>
      <c r="U42" s="41">
        <v>958438</v>
      </c>
      <c r="V42" s="42">
        <v>1054281</v>
      </c>
      <c r="W42" s="42">
        <v>8244</v>
      </c>
      <c r="X42" s="41">
        <v>0</v>
      </c>
      <c r="Y42" s="38">
        <v>42839</v>
      </c>
      <c r="Z42" s="41">
        <v>248438</v>
      </c>
      <c r="AA42" s="41"/>
      <c r="AB42" s="41">
        <v>0</v>
      </c>
      <c r="AC42" s="41"/>
      <c r="AD42" s="41"/>
      <c r="AE42" s="41">
        <v>0</v>
      </c>
      <c r="AF42" s="41"/>
      <c r="AG42" s="41">
        <v>710000</v>
      </c>
      <c r="AH42" s="41">
        <v>710000</v>
      </c>
      <c r="AI42" s="41">
        <v>0</v>
      </c>
      <c r="AJ42" s="36"/>
      <c r="AK42" s="36"/>
      <c r="AL42" s="36" t="s">
        <v>23</v>
      </c>
      <c r="AM42" s="36"/>
      <c r="AN42" s="36" t="s">
        <v>1299</v>
      </c>
      <c r="AO42" s="36" t="s">
        <v>1300</v>
      </c>
      <c r="AP42" s="36" t="s">
        <v>1680</v>
      </c>
      <c r="AQ42" s="36"/>
      <c r="AR42" s="36"/>
      <c r="AS42" s="36" t="s">
        <v>1681</v>
      </c>
      <c r="AT42" s="36" t="s">
        <v>1682</v>
      </c>
      <c r="AU42" s="36"/>
      <c r="AV42" s="36" t="s">
        <v>28</v>
      </c>
      <c r="AW42" s="36" t="s">
        <v>1305</v>
      </c>
      <c r="AX42" s="36"/>
      <c r="AY42" s="36" t="s">
        <v>1683</v>
      </c>
      <c r="AZ42" s="36" t="s">
        <v>1684</v>
      </c>
      <c r="BA42" s="36" t="s">
        <v>1308</v>
      </c>
      <c r="BB42" s="38"/>
      <c r="BC42" s="36" t="s">
        <v>1685</v>
      </c>
      <c r="BD42" s="36"/>
      <c r="BE42" s="36"/>
      <c r="BF42" s="36"/>
      <c r="BG42" s="36" t="s">
        <v>1310</v>
      </c>
      <c r="BH42" s="36"/>
      <c r="BI42" s="36" t="s">
        <v>1686</v>
      </c>
      <c r="BJ42" s="41">
        <v>958438</v>
      </c>
      <c r="BK42" s="41"/>
      <c r="BL42" s="36" t="s">
        <v>1312</v>
      </c>
      <c r="BM42" s="36"/>
      <c r="BN42" s="36"/>
      <c r="BO42" s="36"/>
      <c r="BP42" s="38"/>
      <c r="BQ42" s="38">
        <v>43038</v>
      </c>
      <c r="BR42" s="38">
        <v>43554</v>
      </c>
      <c r="BS42" s="38"/>
      <c r="BT42" s="38"/>
      <c r="BU42" s="38"/>
      <c r="BV42" s="38"/>
    </row>
    <row r="43" spans="1:74" ht="16.5">
      <c r="A43" s="35">
        <v>144</v>
      </c>
      <c r="B43" s="36" t="s">
        <v>1293</v>
      </c>
      <c r="C43" s="36" t="s">
        <v>1294</v>
      </c>
      <c r="D43" s="36" t="s">
        <v>1295</v>
      </c>
      <c r="E43" s="36"/>
      <c r="F43" s="37">
        <v>1202</v>
      </c>
      <c r="G43" s="36" t="s">
        <v>1687</v>
      </c>
      <c r="H43" s="36" t="s">
        <v>279</v>
      </c>
      <c r="I43" s="36" t="s">
        <v>1688</v>
      </c>
      <c r="J43" s="38">
        <v>42833</v>
      </c>
      <c r="K43" s="38"/>
      <c r="L43" s="36" t="s">
        <v>1689</v>
      </c>
      <c r="M43" s="38">
        <v>42833</v>
      </c>
      <c r="N43" s="39">
        <v>127.87</v>
      </c>
      <c r="O43" s="39">
        <v>103.61</v>
      </c>
      <c r="P43" s="39"/>
      <c r="Q43" s="39"/>
      <c r="R43" s="36" t="s">
        <v>553</v>
      </c>
      <c r="S43" s="41">
        <v>7502</v>
      </c>
      <c r="T43" s="41">
        <f t="shared" si="0"/>
        <v>8252.2</v>
      </c>
      <c r="U43" s="41">
        <v>959322</v>
      </c>
      <c r="V43" s="42">
        <v>1055254</v>
      </c>
      <c r="W43" s="42">
        <v>8252</v>
      </c>
      <c r="X43" s="41">
        <v>0</v>
      </c>
      <c r="Y43" s="38">
        <v>42839</v>
      </c>
      <c r="Z43" s="41">
        <v>289322</v>
      </c>
      <c r="AA43" s="41"/>
      <c r="AB43" s="41">
        <v>0</v>
      </c>
      <c r="AC43" s="41"/>
      <c r="AD43" s="41"/>
      <c r="AE43" s="41">
        <v>0</v>
      </c>
      <c r="AF43" s="41"/>
      <c r="AG43" s="41">
        <v>670000</v>
      </c>
      <c r="AH43" s="41">
        <v>670000</v>
      </c>
      <c r="AI43" s="41">
        <v>0</v>
      </c>
      <c r="AJ43" s="36"/>
      <c r="AK43" s="36"/>
      <c r="AL43" s="36" t="s">
        <v>23</v>
      </c>
      <c r="AM43" s="36"/>
      <c r="AN43" s="36" t="s">
        <v>1299</v>
      </c>
      <c r="AO43" s="36" t="s">
        <v>1300</v>
      </c>
      <c r="AP43" s="36" t="s">
        <v>1690</v>
      </c>
      <c r="AQ43" s="36"/>
      <c r="AR43" s="36"/>
      <c r="AS43" s="36" t="s">
        <v>1691</v>
      </c>
      <c r="AT43" s="36" t="s">
        <v>1692</v>
      </c>
      <c r="AU43" s="36" t="s">
        <v>1369</v>
      </c>
      <c r="AV43" s="36" t="s">
        <v>28</v>
      </c>
      <c r="AW43" s="36" t="s">
        <v>1305</v>
      </c>
      <c r="AX43" s="36"/>
      <c r="AY43" s="36" t="s">
        <v>1693</v>
      </c>
      <c r="AZ43" s="36" t="s">
        <v>1694</v>
      </c>
      <c r="BA43" s="36" t="s">
        <v>1308</v>
      </c>
      <c r="BB43" s="38"/>
      <c r="BC43" s="36" t="s">
        <v>1695</v>
      </c>
      <c r="BD43" s="36"/>
      <c r="BE43" s="36"/>
      <c r="BF43" s="36"/>
      <c r="BG43" s="36" t="s">
        <v>1310</v>
      </c>
      <c r="BH43" s="36"/>
      <c r="BI43" s="36" t="s">
        <v>1696</v>
      </c>
      <c r="BJ43" s="41">
        <v>959322</v>
      </c>
      <c r="BK43" s="41"/>
      <c r="BL43" s="36" t="s">
        <v>1312</v>
      </c>
      <c r="BM43" s="36"/>
      <c r="BN43" s="36"/>
      <c r="BO43" s="36"/>
      <c r="BP43" s="38"/>
      <c r="BQ43" s="38">
        <v>43038</v>
      </c>
      <c r="BR43" s="38">
        <v>43554</v>
      </c>
      <c r="BS43" s="38"/>
      <c r="BT43" s="38"/>
      <c r="BU43" s="38"/>
      <c r="BV43" s="38"/>
    </row>
    <row r="44" spans="1:74" ht="16.5">
      <c r="A44" s="35">
        <v>145</v>
      </c>
      <c r="B44" s="36" t="s">
        <v>1293</v>
      </c>
      <c r="C44" s="36" t="s">
        <v>1294</v>
      </c>
      <c r="D44" s="36" t="s">
        <v>1295</v>
      </c>
      <c r="E44" s="36"/>
      <c r="F44" s="37">
        <v>1203</v>
      </c>
      <c r="G44" s="36" t="s">
        <v>1697</v>
      </c>
      <c r="H44" s="36" t="s">
        <v>279</v>
      </c>
      <c r="I44" s="36" t="s">
        <v>1698</v>
      </c>
      <c r="J44" s="38">
        <v>42833</v>
      </c>
      <c r="K44" s="38"/>
      <c r="L44" s="36" t="s">
        <v>1699</v>
      </c>
      <c r="M44" s="38">
        <v>42833</v>
      </c>
      <c r="N44" s="39">
        <v>95.73</v>
      </c>
      <c r="O44" s="39">
        <v>77.57</v>
      </c>
      <c r="P44" s="39"/>
      <c r="Q44" s="39"/>
      <c r="R44" s="36" t="s">
        <v>553</v>
      </c>
      <c r="S44" s="41">
        <v>7870</v>
      </c>
      <c r="T44" s="41">
        <f t="shared" si="0"/>
        <v>8657</v>
      </c>
      <c r="U44" s="41">
        <v>753367</v>
      </c>
      <c r="V44" s="42">
        <v>828703</v>
      </c>
      <c r="W44" s="42">
        <v>8656</v>
      </c>
      <c r="X44" s="41">
        <v>0</v>
      </c>
      <c r="Y44" s="38">
        <v>42839</v>
      </c>
      <c r="Z44" s="41">
        <v>233367</v>
      </c>
      <c r="AA44" s="41"/>
      <c r="AB44" s="41">
        <v>0</v>
      </c>
      <c r="AC44" s="41"/>
      <c r="AD44" s="41"/>
      <c r="AE44" s="41">
        <v>0</v>
      </c>
      <c r="AF44" s="41"/>
      <c r="AG44" s="41">
        <v>520000</v>
      </c>
      <c r="AH44" s="41">
        <v>520000</v>
      </c>
      <c r="AI44" s="41">
        <v>0</v>
      </c>
      <c r="AJ44" s="36"/>
      <c r="AK44" s="36"/>
      <c r="AL44" s="36" t="s">
        <v>23</v>
      </c>
      <c r="AM44" s="36"/>
      <c r="AN44" s="36" t="s">
        <v>1299</v>
      </c>
      <c r="AO44" s="36" t="s">
        <v>1300</v>
      </c>
      <c r="AP44" s="36" t="s">
        <v>1497</v>
      </c>
      <c r="AQ44" s="36"/>
      <c r="AR44" s="36"/>
      <c r="AS44" s="36" t="s">
        <v>1700</v>
      </c>
      <c r="AT44" s="36" t="s">
        <v>1701</v>
      </c>
      <c r="AU44" s="36" t="s">
        <v>1369</v>
      </c>
      <c r="AV44" s="36" t="s">
        <v>30</v>
      </c>
      <c r="AW44" s="36" t="s">
        <v>1305</v>
      </c>
      <c r="AX44" s="36"/>
      <c r="AY44" s="36" t="s">
        <v>1702</v>
      </c>
      <c r="AZ44" s="36" t="s">
        <v>1703</v>
      </c>
      <c r="BA44" s="36" t="s">
        <v>1308</v>
      </c>
      <c r="BB44" s="38"/>
      <c r="BC44" s="36" t="s">
        <v>1704</v>
      </c>
      <c r="BD44" s="36"/>
      <c r="BE44" s="36"/>
      <c r="BF44" s="36"/>
      <c r="BG44" s="36" t="s">
        <v>1310</v>
      </c>
      <c r="BH44" s="36"/>
      <c r="BI44" s="36" t="s">
        <v>1383</v>
      </c>
      <c r="BJ44" s="41">
        <v>753367</v>
      </c>
      <c r="BK44" s="41"/>
      <c r="BL44" s="36" t="s">
        <v>1312</v>
      </c>
      <c r="BM44" s="36"/>
      <c r="BN44" s="36"/>
      <c r="BO44" s="36"/>
      <c r="BP44" s="38"/>
      <c r="BQ44" s="38">
        <v>43038</v>
      </c>
      <c r="BR44" s="38">
        <v>43554</v>
      </c>
      <c r="BS44" s="38"/>
      <c r="BT44" s="38"/>
      <c r="BU44" s="38"/>
      <c r="BV44" s="38"/>
    </row>
    <row r="45" spans="1:74" ht="16.5">
      <c r="A45" s="35">
        <v>146</v>
      </c>
      <c r="B45" s="36" t="s">
        <v>1293</v>
      </c>
      <c r="C45" s="36" t="s">
        <v>1294</v>
      </c>
      <c r="D45" s="36" t="s">
        <v>1295</v>
      </c>
      <c r="E45" s="36"/>
      <c r="F45" s="37">
        <v>1204</v>
      </c>
      <c r="G45" s="36" t="s">
        <v>1705</v>
      </c>
      <c r="H45" s="36" t="s">
        <v>279</v>
      </c>
      <c r="I45" s="36" t="s">
        <v>1706</v>
      </c>
      <c r="J45" s="38">
        <v>42833</v>
      </c>
      <c r="K45" s="38"/>
      <c r="L45" s="36" t="s">
        <v>1707</v>
      </c>
      <c r="M45" s="38">
        <v>42833</v>
      </c>
      <c r="N45" s="39">
        <v>95.73</v>
      </c>
      <c r="O45" s="39">
        <v>77.57</v>
      </c>
      <c r="P45" s="39"/>
      <c r="Q45" s="39"/>
      <c r="R45" s="36" t="s">
        <v>553</v>
      </c>
      <c r="S45" s="41">
        <v>7757</v>
      </c>
      <c r="T45" s="41">
        <f t="shared" si="0"/>
        <v>8532.7</v>
      </c>
      <c r="U45" s="41">
        <v>742601</v>
      </c>
      <c r="V45" s="42">
        <v>816861</v>
      </c>
      <c r="W45" s="42">
        <v>8532</v>
      </c>
      <c r="X45" s="41">
        <v>0</v>
      </c>
      <c r="Y45" s="38">
        <v>42839</v>
      </c>
      <c r="Z45" s="41">
        <v>232601</v>
      </c>
      <c r="AA45" s="41"/>
      <c r="AB45" s="41">
        <v>0</v>
      </c>
      <c r="AC45" s="41"/>
      <c r="AD45" s="41"/>
      <c r="AE45" s="41">
        <v>0</v>
      </c>
      <c r="AF45" s="41"/>
      <c r="AG45" s="41">
        <v>510000</v>
      </c>
      <c r="AH45" s="41">
        <v>510000</v>
      </c>
      <c r="AI45" s="41">
        <v>0</v>
      </c>
      <c r="AJ45" s="36"/>
      <c r="AK45" s="36"/>
      <c r="AL45" s="36" t="s">
        <v>23</v>
      </c>
      <c r="AM45" s="36"/>
      <c r="AN45" s="36" t="s">
        <v>1299</v>
      </c>
      <c r="AO45" s="36" t="s">
        <v>1300</v>
      </c>
      <c r="AP45" s="36" t="s">
        <v>1708</v>
      </c>
      <c r="AQ45" s="36"/>
      <c r="AR45" s="36"/>
      <c r="AS45" s="36" t="s">
        <v>1709</v>
      </c>
      <c r="AT45" s="36" t="s">
        <v>1710</v>
      </c>
      <c r="AU45" s="36"/>
      <c r="AV45" s="36" t="s">
        <v>30</v>
      </c>
      <c r="AW45" s="36" t="s">
        <v>1305</v>
      </c>
      <c r="AX45" s="36"/>
      <c r="AY45" s="36" t="s">
        <v>1711</v>
      </c>
      <c r="AZ45" s="36" t="s">
        <v>1712</v>
      </c>
      <c r="BA45" s="36" t="s">
        <v>1308</v>
      </c>
      <c r="BB45" s="38"/>
      <c r="BC45" s="36" t="s">
        <v>1713</v>
      </c>
      <c r="BD45" s="36"/>
      <c r="BE45" s="36"/>
      <c r="BF45" s="36"/>
      <c r="BG45" s="36" t="s">
        <v>1310</v>
      </c>
      <c r="BH45" s="36"/>
      <c r="BI45" s="36" t="s">
        <v>1714</v>
      </c>
      <c r="BJ45" s="41">
        <v>742601</v>
      </c>
      <c r="BK45" s="41"/>
      <c r="BL45" s="36" t="s">
        <v>1312</v>
      </c>
      <c r="BM45" s="36"/>
      <c r="BN45" s="36"/>
      <c r="BO45" s="36"/>
      <c r="BP45" s="38"/>
      <c r="BQ45" s="38">
        <v>43038</v>
      </c>
      <c r="BR45" s="38">
        <v>43554</v>
      </c>
      <c r="BS45" s="38"/>
      <c r="BT45" s="38"/>
      <c r="BU45" s="38"/>
      <c r="BV45" s="38"/>
    </row>
    <row r="46" spans="1:74" ht="16.5">
      <c r="A46" s="35">
        <v>147</v>
      </c>
      <c r="B46" s="36" t="s">
        <v>1293</v>
      </c>
      <c r="C46" s="36" t="s">
        <v>1294</v>
      </c>
      <c r="D46" s="36" t="s">
        <v>1295</v>
      </c>
      <c r="E46" s="36"/>
      <c r="F46" s="37">
        <v>1301</v>
      </c>
      <c r="G46" s="36" t="s">
        <v>1715</v>
      </c>
      <c r="H46" s="36" t="s">
        <v>279</v>
      </c>
      <c r="I46" s="36" t="s">
        <v>1716</v>
      </c>
      <c r="J46" s="38">
        <v>42833</v>
      </c>
      <c r="K46" s="38"/>
      <c r="L46" s="36" t="s">
        <v>1717</v>
      </c>
      <c r="M46" s="38">
        <v>42833</v>
      </c>
      <c r="N46" s="39">
        <v>127.88</v>
      </c>
      <c r="O46" s="39">
        <v>103.62</v>
      </c>
      <c r="P46" s="39"/>
      <c r="Q46" s="39"/>
      <c r="R46" s="36" t="s">
        <v>553</v>
      </c>
      <c r="S46" s="41">
        <v>7515</v>
      </c>
      <c r="T46" s="41">
        <f t="shared" si="0"/>
        <v>8266.5</v>
      </c>
      <c r="U46" s="41">
        <v>961023</v>
      </c>
      <c r="V46" s="42">
        <v>1057125</v>
      </c>
      <c r="W46" s="42">
        <v>8266</v>
      </c>
      <c r="X46" s="41">
        <v>0</v>
      </c>
      <c r="Y46" s="38">
        <v>42839</v>
      </c>
      <c r="Z46" s="41">
        <v>241023</v>
      </c>
      <c r="AA46" s="41"/>
      <c r="AB46" s="41">
        <v>0</v>
      </c>
      <c r="AC46" s="41"/>
      <c r="AD46" s="41"/>
      <c r="AE46" s="41">
        <v>0</v>
      </c>
      <c r="AF46" s="41"/>
      <c r="AG46" s="41">
        <v>720000</v>
      </c>
      <c r="AH46" s="41">
        <v>720000</v>
      </c>
      <c r="AI46" s="41">
        <v>0</v>
      </c>
      <c r="AJ46" s="36"/>
      <c r="AK46" s="36"/>
      <c r="AL46" s="36" t="s">
        <v>23</v>
      </c>
      <c r="AM46" s="36"/>
      <c r="AN46" s="36" t="s">
        <v>1299</v>
      </c>
      <c r="AO46" s="36" t="s">
        <v>1300</v>
      </c>
      <c r="AP46" s="36" t="s">
        <v>1387</v>
      </c>
      <c r="AQ46" s="36"/>
      <c r="AR46" s="36"/>
      <c r="AS46" s="36" t="s">
        <v>1718</v>
      </c>
      <c r="AT46" s="36" t="s">
        <v>1719</v>
      </c>
      <c r="AU46" s="36"/>
      <c r="AV46" s="36" t="s">
        <v>28</v>
      </c>
      <c r="AW46" s="36" t="s">
        <v>1305</v>
      </c>
      <c r="AX46" s="36"/>
      <c r="AY46" s="36" t="s">
        <v>1720</v>
      </c>
      <c r="AZ46" s="36" t="s">
        <v>1721</v>
      </c>
      <c r="BA46" s="36" t="s">
        <v>1308</v>
      </c>
      <c r="BB46" s="38"/>
      <c r="BC46" s="36" t="s">
        <v>1722</v>
      </c>
      <c r="BD46" s="36"/>
      <c r="BE46" s="36"/>
      <c r="BF46" s="36"/>
      <c r="BG46" s="36" t="s">
        <v>1310</v>
      </c>
      <c r="BH46" s="36"/>
      <c r="BI46" s="36" t="s">
        <v>1723</v>
      </c>
      <c r="BJ46" s="41">
        <v>961023</v>
      </c>
      <c r="BK46" s="41"/>
      <c r="BL46" s="36" t="s">
        <v>1312</v>
      </c>
      <c r="BM46" s="36"/>
      <c r="BN46" s="36"/>
      <c r="BO46" s="36"/>
      <c r="BP46" s="38"/>
      <c r="BQ46" s="38">
        <v>43038</v>
      </c>
      <c r="BR46" s="38">
        <v>43554</v>
      </c>
      <c r="BS46" s="38"/>
      <c r="BT46" s="38"/>
      <c r="BU46" s="38"/>
      <c r="BV46" s="38"/>
    </row>
    <row r="47" spans="1:74" ht="16.5">
      <c r="A47" s="35">
        <v>148</v>
      </c>
      <c r="B47" s="36" t="s">
        <v>1293</v>
      </c>
      <c r="C47" s="36" t="s">
        <v>1294</v>
      </c>
      <c r="D47" s="36" t="s">
        <v>1295</v>
      </c>
      <c r="E47" s="36"/>
      <c r="F47" s="37">
        <v>1302</v>
      </c>
      <c r="G47" s="36" t="s">
        <v>1724</v>
      </c>
      <c r="H47" s="36" t="s">
        <v>279</v>
      </c>
      <c r="I47" s="36" t="s">
        <v>1725</v>
      </c>
      <c r="J47" s="38">
        <v>42833</v>
      </c>
      <c r="K47" s="38"/>
      <c r="L47" s="36" t="s">
        <v>1726</v>
      </c>
      <c r="M47" s="38">
        <v>42833</v>
      </c>
      <c r="N47" s="39">
        <v>127.87</v>
      </c>
      <c r="O47" s="39">
        <v>103.61</v>
      </c>
      <c r="P47" s="39"/>
      <c r="Q47" s="39"/>
      <c r="R47" s="36" t="s">
        <v>613</v>
      </c>
      <c r="S47" s="41">
        <v>7296.86</v>
      </c>
      <c r="T47" s="41">
        <f t="shared" si="0"/>
        <v>8026.546</v>
      </c>
      <c r="U47" s="41">
        <v>933049</v>
      </c>
      <c r="V47" s="42">
        <v>1026353</v>
      </c>
      <c r="W47" s="42">
        <v>8026</v>
      </c>
      <c r="X47" s="41">
        <v>0</v>
      </c>
      <c r="Y47" s="38">
        <v>42839</v>
      </c>
      <c r="Z47" s="41">
        <v>933049</v>
      </c>
      <c r="AA47" s="41"/>
      <c r="AB47" s="41">
        <v>0</v>
      </c>
      <c r="AC47" s="41"/>
      <c r="AD47" s="41"/>
      <c r="AE47" s="41">
        <v>0</v>
      </c>
      <c r="AF47" s="41"/>
      <c r="AG47" s="41"/>
      <c r="AH47" s="41"/>
      <c r="AI47" s="41">
        <v>0</v>
      </c>
      <c r="AJ47" s="36"/>
      <c r="AK47" s="36"/>
      <c r="AL47" s="36" t="s">
        <v>23</v>
      </c>
      <c r="AM47" s="36"/>
      <c r="AN47" s="36" t="s">
        <v>1299</v>
      </c>
      <c r="AO47" s="36" t="s">
        <v>1300</v>
      </c>
      <c r="AP47" s="36" t="s">
        <v>1727</v>
      </c>
      <c r="AQ47" s="36"/>
      <c r="AR47" s="36"/>
      <c r="AS47" s="36" t="s">
        <v>1728</v>
      </c>
      <c r="AT47" s="36" t="s">
        <v>1729</v>
      </c>
      <c r="AU47" s="36"/>
      <c r="AV47" s="36" t="s">
        <v>28</v>
      </c>
      <c r="AW47" s="36" t="s">
        <v>1305</v>
      </c>
      <c r="AX47" s="36"/>
      <c r="AY47" s="36" t="s">
        <v>1730</v>
      </c>
      <c r="AZ47" s="36" t="s">
        <v>1731</v>
      </c>
      <c r="BA47" s="36" t="s">
        <v>1732</v>
      </c>
      <c r="BB47" s="38"/>
      <c r="BC47" s="36" t="s">
        <v>1733</v>
      </c>
      <c r="BD47" s="36"/>
      <c r="BE47" s="36"/>
      <c r="BF47" s="36"/>
      <c r="BG47" s="36" t="s">
        <v>1310</v>
      </c>
      <c r="BH47" s="36"/>
      <c r="BI47" s="36" t="s">
        <v>1734</v>
      </c>
      <c r="BJ47" s="41">
        <v>952091</v>
      </c>
      <c r="BK47" s="41"/>
      <c r="BL47" s="36" t="s">
        <v>1312</v>
      </c>
      <c r="BM47" s="36"/>
      <c r="BN47" s="36"/>
      <c r="BO47" s="36"/>
      <c r="BP47" s="38"/>
      <c r="BQ47" s="38">
        <v>43038</v>
      </c>
      <c r="BR47" s="38">
        <v>43554</v>
      </c>
      <c r="BS47" s="38"/>
      <c r="BT47" s="38"/>
      <c r="BU47" s="38"/>
      <c r="BV47" s="38"/>
    </row>
    <row r="48" spans="1:74" ht="16.5">
      <c r="A48" s="35">
        <v>149</v>
      </c>
      <c r="B48" s="36" t="s">
        <v>1293</v>
      </c>
      <c r="C48" s="36" t="s">
        <v>1294</v>
      </c>
      <c r="D48" s="36" t="s">
        <v>1295</v>
      </c>
      <c r="E48" s="36"/>
      <c r="F48" s="37">
        <v>1303</v>
      </c>
      <c r="G48" s="36" t="s">
        <v>1735</v>
      </c>
      <c r="H48" s="36" t="s">
        <v>279</v>
      </c>
      <c r="I48" s="36" t="s">
        <v>1736</v>
      </c>
      <c r="J48" s="38">
        <v>42833</v>
      </c>
      <c r="K48" s="38"/>
      <c r="L48" s="36" t="s">
        <v>1737</v>
      </c>
      <c r="M48" s="38">
        <v>42833</v>
      </c>
      <c r="N48" s="39">
        <v>95.73</v>
      </c>
      <c r="O48" s="39">
        <v>77.57</v>
      </c>
      <c r="P48" s="39"/>
      <c r="Q48" s="39"/>
      <c r="R48" s="36" t="s">
        <v>553</v>
      </c>
      <c r="S48" s="41">
        <v>7890</v>
      </c>
      <c r="T48" s="41">
        <f t="shared" si="0"/>
        <v>8679</v>
      </c>
      <c r="U48" s="41">
        <v>755301</v>
      </c>
      <c r="V48" s="42">
        <v>830831</v>
      </c>
      <c r="W48" s="42">
        <v>8678</v>
      </c>
      <c r="X48" s="41">
        <v>0</v>
      </c>
      <c r="Y48" s="38">
        <v>42839</v>
      </c>
      <c r="Z48" s="41">
        <v>235301</v>
      </c>
      <c r="AA48" s="41"/>
      <c r="AB48" s="41">
        <v>0</v>
      </c>
      <c r="AC48" s="41"/>
      <c r="AD48" s="41"/>
      <c r="AE48" s="41">
        <v>0</v>
      </c>
      <c r="AF48" s="41"/>
      <c r="AG48" s="41">
        <v>520000</v>
      </c>
      <c r="AH48" s="41">
        <v>520000</v>
      </c>
      <c r="AI48" s="41">
        <v>0</v>
      </c>
      <c r="AJ48" s="36"/>
      <c r="AK48" s="36"/>
      <c r="AL48" s="36" t="s">
        <v>23</v>
      </c>
      <c r="AM48" s="36"/>
      <c r="AN48" s="36" t="s">
        <v>1299</v>
      </c>
      <c r="AO48" s="36" t="s">
        <v>1300</v>
      </c>
      <c r="AP48" s="36" t="s">
        <v>1738</v>
      </c>
      <c r="AQ48" s="36"/>
      <c r="AR48" s="36"/>
      <c r="AS48" s="36" t="s">
        <v>1739</v>
      </c>
      <c r="AT48" s="36" t="s">
        <v>1740</v>
      </c>
      <c r="AU48" s="36"/>
      <c r="AV48" s="36" t="s">
        <v>30</v>
      </c>
      <c r="AW48" s="36" t="s">
        <v>1305</v>
      </c>
      <c r="AX48" s="36"/>
      <c r="AY48" s="36" t="s">
        <v>1741</v>
      </c>
      <c r="AZ48" s="36" t="s">
        <v>1742</v>
      </c>
      <c r="BA48" s="36" t="s">
        <v>1308</v>
      </c>
      <c r="BB48" s="38"/>
      <c r="BC48" s="36" t="s">
        <v>1743</v>
      </c>
      <c r="BD48" s="36"/>
      <c r="BE48" s="36"/>
      <c r="BF48" s="36"/>
      <c r="BG48" s="36" t="s">
        <v>1310</v>
      </c>
      <c r="BH48" s="36"/>
      <c r="BI48" s="36" t="s">
        <v>1744</v>
      </c>
      <c r="BJ48" s="41">
        <v>755301</v>
      </c>
      <c r="BK48" s="41"/>
      <c r="BL48" s="36" t="s">
        <v>1312</v>
      </c>
      <c r="BM48" s="36"/>
      <c r="BN48" s="36"/>
      <c r="BO48" s="36"/>
      <c r="BP48" s="38"/>
      <c r="BQ48" s="38">
        <v>43038</v>
      </c>
      <c r="BR48" s="38">
        <v>43554</v>
      </c>
      <c r="BS48" s="38"/>
      <c r="BT48" s="38"/>
      <c r="BU48" s="38"/>
      <c r="BV48" s="38"/>
    </row>
    <row r="49" spans="1:74" ht="16.5">
      <c r="A49" s="35">
        <v>150</v>
      </c>
      <c r="B49" s="36" t="s">
        <v>1293</v>
      </c>
      <c r="C49" s="36" t="s">
        <v>1294</v>
      </c>
      <c r="D49" s="36" t="s">
        <v>1295</v>
      </c>
      <c r="E49" s="36"/>
      <c r="F49" s="37">
        <v>1304</v>
      </c>
      <c r="G49" s="36" t="s">
        <v>1745</v>
      </c>
      <c r="H49" s="36" t="s">
        <v>279</v>
      </c>
      <c r="I49" s="36" t="s">
        <v>1746</v>
      </c>
      <c r="J49" s="38">
        <v>42833</v>
      </c>
      <c r="K49" s="38"/>
      <c r="L49" s="36" t="s">
        <v>1747</v>
      </c>
      <c r="M49" s="38">
        <v>42833</v>
      </c>
      <c r="N49" s="39">
        <v>95.73</v>
      </c>
      <c r="O49" s="39">
        <v>77.57</v>
      </c>
      <c r="P49" s="39"/>
      <c r="Q49" s="39"/>
      <c r="R49" s="36" t="s">
        <v>553</v>
      </c>
      <c r="S49" s="41">
        <v>7777</v>
      </c>
      <c r="T49" s="41">
        <f t="shared" si="0"/>
        <v>8554.7</v>
      </c>
      <c r="U49" s="41">
        <v>744534</v>
      </c>
      <c r="V49" s="42">
        <v>818987</v>
      </c>
      <c r="W49" s="42">
        <v>8555</v>
      </c>
      <c r="X49" s="41">
        <v>0</v>
      </c>
      <c r="Y49" s="38">
        <v>42839</v>
      </c>
      <c r="Z49" s="41">
        <v>224534</v>
      </c>
      <c r="AA49" s="41"/>
      <c r="AB49" s="41">
        <v>0</v>
      </c>
      <c r="AC49" s="41"/>
      <c r="AD49" s="41"/>
      <c r="AE49" s="41">
        <v>0</v>
      </c>
      <c r="AF49" s="41"/>
      <c r="AG49" s="41">
        <v>520000</v>
      </c>
      <c r="AH49" s="41">
        <v>520000</v>
      </c>
      <c r="AI49" s="41">
        <v>0</v>
      </c>
      <c r="AJ49" s="36"/>
      <c r="AK49" s="36"/>
      <c r="AL49" s="36" t="s">
        <v>23</v>
      </c>
      <c r="AM49" s="36"/>
      <c r="AN49" s="36" t="s">
        <v>1299</v>
      </c>
      <c r="AO49" s="36" t="s">
        <v>1300</v>
      </c>
      <c r="AP49" s="36" t="s">
        <v>1738</v>
      </c>
      <c r="AQ49" s="36"/>
      <c r="AR49" s="36"/>
      <c r="AS49" s="36" t="s">
        <v>1748</v>
      </c>
      <c r="AT49" s="36" t="s">
        <v>1749</v>
      </c>
      <c r="AU49" s="36"/>
      <c r="AV49" s="36" t="s">
        <v>30</v>
      </c>
      <c r="AW49" s="36" t="s">
        <v>1305</v>
      </c>
      <c r="AX49" s="36"/>
      <c r="AY49" s="36" t="s">
        <v>1750</v>
      </c>
      <c r="AZ49" s="36" t="s">
        <v>1751</v>
      </c>
      <c r="BA49" s="36" t="s">
        <v>1308</v>
      </c>
      <c r="BB49" s="38"/>
      <c r="BC49" s="36" t="s">
        <v>1752</v>
      </c>
      <c r="BD49" s="36"/>
      <c r="BE49" s="36"/>
      <c r="BF49" s="36"/>
      <c r="BG49" s="36" t="s">
        <v>1310</v>
      </c>
      <c r="BH49" s="36"/>
      <c r="BI49" s="36" t="s">
        <v>1482</v>
      </c>
      <c r="BJ49" s="41">
        <v>744534</v>
      </c>
      <c r="BK49" s="41"/>
      <c r="BL49" s="36" t="s">
        <v>1312</v>
      </c>
      <c r="BM49" s="36"/>
      <c r="BN49" s="36"/>
      <c r="BO49" s="36"/>
      <c r="BP49" s="38"/>
      <c r="BQ49" s="38">
        <v>43038</v>
      </c>
      <c r="BR49" s="38">
        <v>43554</v>
      </c>
      <c r="BS49" s="38"/>
      <c r="BT49" s="38"/>
      <c r="BU49" s="38"/>
      <c r="BV49" s="38"/>
    </row>
    <row r="50" spans="1:74" ht="16.5">
      <c r="A50" s="35">
        <v>151</v>
      </c>
      <c r="B50" s="36" t="s">
        <v>1293</v>
      </c>
      <c r="C50" s="36" t="s">
        <v>1294</v>
      </c>
      <c r="D50" s="36" t="s">
        <v>1295</v>
      </c>
      <c r="E50" s="36"/>
      <c r="F50" s="37">
        <v>1401</v>
      </c>
      <c r="G50" s="36" t="s">
        <v>1753</v>
      </c>
      <c r="H50" s="36" t="s">
        <v>279</v>
      </c>
      <c r="I50" s="36" t="s">
        <v>1754</v>
      </c>
      <c r="J50" s="38">
        <v>42875</v>
      </c>
      <c r="K50" s="38"/>
      <c r="L50" s="36" t="s">
        <v>1755</v>
      </c>
      <c r="M50" s="38">
        <v>42875</v>
      </c>
      <c r="N50" s="39">
        <v>127.88</v>
      </c>
      <c r="O50" s="39">
        <v>103.62</v>
      </c>
      <c r="P50" s="39"/>
      <c r="Q50" s="39"/>
      <c r="R50" s="36" t="s">
        <v>553</v>
      </c>
      <c r="S50" s="41">
        <v>8062</v>
      </c>
      <c r="T50" s="41">
        <f t="shared" si="0"/>
        <v>8868.2</v>
      </c>
      <c r="U50" s="41">
        <v>1030914</v>
      </c>
      <c r="V50" s="42">
        <v>1134005</v>
      </c>
      <c r="W50" s="42">
        <v>8867</v>
      </c>
      <c r="X50" s="41">
        <v>0</v>
      </c>
      <c r="Y50" s="38">
        <v>42881</v>
      </c>
      <c r="Z50" s="41">
        <v>260914</v>
      </c>
      <c r="AA50" s="41"/>
      <c r="AB50" s="41">
        <v>0</v>
      </c>
      <c r="AC50" s="41"/>
      <c r="AD50" s="41"/>
      <c r="AE50" s="41">
        <v>0</v>
      </c>
      <c r="AF50" s="41"/>
      <c r="AG50" s="41">
        <v>770000</v>
      </c>
      <c r="AH50" s="41">
        <v>770000</v>
      </c>
      <c r="AI50" s="41">
        <v>0</v>
      </c>
      <c r="AJ50" s="36"/>
      <c r="AK50" s="36"/>
      <c r="AL50" s="36" t="s">
        <v>23</v>
      </c>
      <c r="AM50" s="36"/>
      <c r="AN50" s="36" t="s">
        <v>1299</v>
      </c>
      <c r="AO50" s="36" t="s">
        <v>1300</v>
      </c>
      <c r="AP50" s="36" t="s">
        <v>1756</v>
      </c>
      <c r="AQ50" s="36"/>
      <c r="AR50" s="36"/>
      <c r="AS50" s="36" t="s">
        <v>1757</v>
      </c>
      <c r="AT50" s="36" t="s">
        <v>1758</v>
      </c>
      <c r="AU50" s="36" t="s">
        <v>1759</v>
      </c>
      <c r="AV50" s="36" t="s">
        <v>28</v>
      </c>
      <c r="AW50" s="36" t="s">
        <v>1305</v>
      </c>
      <c r="AX50" s="36"/>
      <c r="AY50" s="36" t="s">
        <v>1760</v>
      </c>
      <c r="AZ50" s="36" t="s">
        <v>1761</v>
      </c>
      <c r="BA50" s="36" t="s">
        <v>1308</v>
      </c>
      <c r="BB50" s="38"/>
      <c r="BC50" s="36" t="s">
        <v>1762</v>
      </c>
      <c r="BD50" s="36"/>
      <c r="BE50" s="36"/>
      <c r="BF50" s="36"/>
      <c r="BG50" s="36" t="s">
        <v>1310</v>
      </c>
      <c r="BH50" s="36"/>
      <c r="BI50" s="36" t="s">
        <v>1560</v>
      </c>
      <c r="BJ50" s="41">
        <v>1030914</v>
      </c>
      <c r="BK50" s="41"/>
      <c r="BL50" s="36" t="s">
        <v>1312</v>
      </c>
      <c r="BM50" s="36"/>
      <c r="BN50" s="36"/>
      <c r="BO50" s="36"/>
      <c r="BP50" s="38"/>
      <c r="BQ50" s="38">
        <v>43038</v>
      </c>
      <c r="BR50" s="38">
        <v>43554</v>
      </c>
      <c r="BS50" s="38"/>
      <c r="BT50" s="38"/>
      <c r="BU50" s="38"/>
      <c r="BV50" s="38"/>
    </row>
    <row r="51" spans="1:74" ht="16.5">
      <c r="A51" s="35">
        <v>152</v>
      </c>
      <c r="B51" s="36" t="s">
        <v>1293</v>
      </c>
      <c r="C51" s="36" t="s">
        <v>1294</v>
      </c>
      <c r="D51" s="36" t="s">
        <v>1295</v>
      </c>
      <c r="E51" s="36"/>
      <c r="F51" s="37">
        <v>1402</v>
      </c>
      <c r="G51" s="36" t="s">
        <v>1763</v>
      </c>
      <c r="H51" s="36" t="s">
        <v>279</v>
      </c>
      <c r="I51" s="36" t="s">
        <v>1764</v>
      </c>
      <c r="J51" s="38">
        <v>42834</v>
      </c>
      <c r="K51" s="38"/>
      <c r="L51" s="36" t="s">
        <v>1765</v>
      </c>
      <c r="M51" s="38">
        <v>42834</v>
      </c>
      <c r="N51" s="39">
        <v>127.87</v>
      </c>
      <c r="O51" s="39">
        <v>103.61</v>
      </c>
      <c r="P51" s="39"/>
      <c r="Q51" s="39"/>
      <c r="R51" s="36" t="s">
        <v>553</v>
      </c>
      <c r="S51" s="41">
        <v>7543</v>
      </c>
      <c r="T51" s="41">
        <f t="shared" si="0"/>
        <v>8297.300000000001</v>
      </c>
      <c r="U51" s="41">
        <v>964490</v>
      </c>
      <c r="V51" s="42">
        <v>1060939</v>
      </c>
      <c r="W51" s="42">
        <v>8297</v>
      </c>
      <c r="X51" s="41">
        <v>0</v>
      </c>
      <c r="Y51" s="38">
        <v>42840</v>
      </c>
      <c r="Z51" s="41">
        <v>294490</v>
      </c>
      <c r="AA51" s="41"/>
      <c r="AB51" s="41">
        <v>0</v>
      </c>
      <c r="AC51" s="41"/>
      <c r="AD51" s="41"/>
      <c r="AE51" s="41">
        <v>0</v>
      </c>
      <c r="AF51" s="41"/>
      <c r="AG51" s="41">
        <v>670000</v>
      </c>
      <c r="AH51" s="41">
        <v>670000</v>
      </c>
      <c r="AI51" s="41">
        <v>0</v>
      </c>
      <c r="AJ51" s="36"/>
      <c r="AK51" s="36"/>
      <c r="AL51" s="36" t="s">
        <v>23</v>
      </c>
      <c r="AM51" s="36"/>
      <c r="AN51" s="36" t="s">
        <v>1299</v>
      </c>
      <c r="AO51" s="36" t="s">
        <v>1300</v>
      </c>
      <c r="AP51" s="36" t="s">
        <v>1429</v>
      </c>
      <c r="AQ51" s="36"/>
      <c r="AR51" s="36"/>
      <c r="AS51" s="36" t="s">
        <v>1766</v>
      </c>
      <c r="AT51" s="36" t="s">
        <v>1767</v>
      </c>
      <c r="AU51" s="36" t="s">
        <v>1369</v>
      </c>
      <c r="AV51" s="36" t="s">
        <v>28</v>
      </c>
      <c r="AW51" s="36" t="s">
        <v>1305</v>
      </c>
      <c r="AX51" s="36"/>
      <c r="AY51" s="36" t="s">
        <v>1768</v>
      </c>
      <c r="AZ51" s="36" t="s">
        <v>1769</v>
      </c>
      <c r="BA51" s="36" t="s">
        <v>1308</v>
      </c>
      <c r="BB51" s="38"/>
      <c r="BC51" s="36" t="s">
        <v>1770</v>
      </c>
      <c r="BD51" s="36"/>
      <c r="BE51" s="36"/>
      <c r="BF51" s="36"/>
      <c r="BG51" s="36" t="s">
        <v>1310</v>
      </c>
      <c r="BH51" s="36"/>
      <c r="BI51" s="36" t="s">
        <v>1560</v>
      </c>
      <c r="BJ51" s="41">
        <v>964490</v>
      </c>
      <c r="BK51" s="41"/>
      <c r="BL51" s="36" t="s">
        <v>1312</v>
      </c>
      <c r="BM51" s="36"/>
      <c r="BN51" s="36"/>
      <c r="BO51" s="36"/>
      <c r="BP51" s="38"/>
      <c r="BQ51" s="38">
        <v>43038</v>
      </c>
      <c r="BR51" s="38">
        <v>43554</v>
      </c>
      <c r="BS51" s="38"/>
      <c r="BT51" s="38"/>
      <c r="BU51" s="38"/>
      <c r="BV51" s="38"/>
    </row>
    <row r="52" spans="1:74" ht="16.5">
      <c r="A52" s="35">
        <v>153</v>
      </c>
      <c r="B52" s="36" t="s">
        <v>1293</v>
      </c>
      <c r="C52" s="36" t="s">
        <v>1294</v>
      </c>
      <c r="D52" s="36" t="s">
        <v>1295</v>
      </c>
      <c r="E52" s="36"/>
      <c r="F52" s="37">
        <v>1403</v>
      </c>
      <c r="G52" s="36" t="s">
        <v>1771</v>
      </c>
      <c r="H52" s="36" t="s">
        <v>279</v>
      </c>
      <c r="I52" s="36" t="s">
        <v>1772</v>
      </c>
      <c r="J52" s="38">
        <v>42839</v>
      </c>
      <c r="K52" s="38"/>
      <c r="L52" s="36" t="s">
        <v>1773</v>
      </c>
      <c r="M52" s="38">
        <v>42839</v>
      </c>
      <c r="N52" s="39">
        <v>95.73</v>
      </c>
      <c r="O52" s="39">
        <v>77.57</v>
      </c>
      <c r="P52" s="39"/>
      <c r="Q52" s="39"/>
      <c r="R52" s="36" t="s">
        <v>553</v>
      </c>
      <c r="S52" s="41">
        <v>8369</v>
      </c>
      <c r="T52" s="41">
        <f t="shared" si="0"/>
        <v>9205.900000000001</v>
      </c>
      <c r="U52" s="41">
        <v>801156</v>
      </c>
      <c r="V52" s="42">
        <v>881271</v>
      </c>
      <c r="W52" s="42">
        <v>9205</v>
      </c>
      <c r="X52" s="41">
        <v>0</v>
      </c>
      <c r="Y52" s="38">
        <v>42845</v>
      </c>
      <c r="Z52" s="41">
        <v>241156</v>
      </c>
      <c r="AA52" s="41"/>
      <c r="AB52" s="41">
        <v>0</v>
      </c>
      <c r="AC52" s="41"/>
      <c r="AD52" s="41"/>
      <c r="AE52" s="41">
        <v>0</v>
      </c>
      <c r="AF52" s="41"/>
      <c r="AG52" s="41">
        <v>560000</v>
      </c>
      <c r="AH52" s="41">
        <v>560000</v>
      </c>
      <c r="AI52" s="41">
        <v>0</v>
      </c>
      <c r="AJ52" s="36"/>
      <c r="AK52" s="36"/>
      <c r="AL52" s="36" t="s">
        <v>23</v>
      </c>
      <c r="AM52" s="36"/>
      <c r="AN52" s="36" t="s">
        <v>1299</v>
      </c>
      <c r="AO52" s="36" t="s">
        <v>1300</v>
      </c>
      <c r="AP52" s="36" t="s">
        <v>1774</v>
      </c>
      <c r="AQ52" s="36"/>
      <c r="AR52" s="36"/>
      <c r="AS52" s="36" t="s">
        <v>1775</v>
      </c>
      <c r="AT52" s="36" t="s">
        <v>1776</v>
      </c>
      <c r="AU52" s="36" t="s">
        <v>1777</v>
      </c>
      <c r="AV52" s="36" t="s">
        <v>30</v>
      </c>
      <c r="AW52" s="36" t="s">
        <v>1305</v>
      </c>
      <c r="AX52" s="36"/>
      <c r="AY52" s="36" t="s">
        <v>1778</v>
      </c>
      <c r="AZ52" s="36" t="s">
        <v>1779</v>
      </c>
      <c r="BA52" s="36" t="s">
        <v>1308</v>
      </c>
      <c r="BB52" s="38"/>
      <c r="BC52" s="36" t="s">
        <v>1780</v>
      </c>
      <c r="BD52" s="36"/>
      <c r="BE52" s="36"/>
      <c r="BF52" s="36"/>
      <c r="BG52" s="36" t="s">
        <v>1310</v>
      </c>
      <c r="BH52" s="36"/>
      <c r="BI52" s="36" t="s">
        <v>1781</v>
      </c>
      <c r="BJ52" s="41">
        <v>801156</v>
      </c>
      <c r="BK52" s="41"/>
      <c r="BL52" s="36" t="s">
        <v>1312</v>
      </c>
      <c r="BM52" s="36"/>
      <c r="BN52" s="36"/>
      <c r="BO52" s="36"/>
      <c r="BP52" s="38"/>
      <c r="BQ52" s="38">
        <v>43038</v>
      </c>
      <c r="BR52" s="38">
        <v>43554</v>
      </c>
      <c r="BS52" s="38"/>
      <c r="BT52" s="38"/>
      <c r="BU52" s="38"/>
      <c r="BV52" s="38"/>
    </row>
    <row r="53" spans="1:74" ht="16.5">
      <c r="A53" s="35">
        <v>154</v>
      </c>
      <c r="B53" s="36" t="s">
        <v>1293</v>
      </c>
      <c r="C53" s="36" t="s">
        <v>1294</v>
      </c>
      <c r="D53" s="36" t="s">
        <v>1295</v>
      </c>
      <c r="E53" s="36"/>
      <c r="F53" s="37">
        <v>1404</v>
      </c>
      <c r="G53" s="36" t="s">
        <v>1782</v>
      </c>
      <c r="H53" s="36" t="s">
        <v>279</v>
      </c>
      <c r="I53" s="36" t="s">
        <v>1783</v>
      </c>
      <c r="J53" s="38">
        <v>42833</v>
      </c>
      <c r="K53" s="38"/>
      <c r="L53" s="36" t="s">
        <v>1784</v>
      </c>
      <c r="M53" s="38">
        <v>42833</v>
      </c>
      <c r="N53" s="39">
        <v>95.73</v>
      </c>
      <c r="O53" s="39">
        <v>77.57</v>
      </c>
      <c r="P53" s="39"/>
      <c r="Q53" s="39"/>
      <c r="R53" s="36" t="s">
        <v>553</v>
      </c>
      <c r="S53" s="41">
        <v>7798</v>
      </c>
      <c r="T53" s="41">
        <f t="shared" si="0"/>
        <v>8577.800000000001</v>
      </c>
      <c r="U53" s="41">
        <v>746470</v>
      </c>
      <c r="V53" s="42">
        <v>821117</v>
      </c>
      <c r="W53" s="42">
        <v>8577</v>
      </c>
      <c r="X53" s="41">
        <v>0</v>
      </c>
      <c r="Y53" s="38">
        <v>42839</v>
      </c>
      <c r="Z53" s="41">
        <v>196470</v>
      </c>
      <c r="AA53" s="41"/>
      <c r="AB53" s="41">
        <v>0</v>
      </c>
      <c r="AC53" s="41"/>
      <c r="AD53" s="41"/>
      <c r="AE53" s="41">
        <v>0</v>
      </c>
      <c r="AF53" s="41"/>
      <c r="AG53" s="41">
        <v>550000</v>
      </c>
      <c r="AH53" s="41">
        <v>550000</v>
      </c>
      <c r="AI53" s="41">
        <v>0</v>
      </c>
      <c r="AJ53" s="36"/>
      <c r="AK53" s="36"/>
      <c r="AL53" s="36" t="s">
        <v>23</v>
      </c>
      <c r="AM53" s="36"/>
      <c r="AN53" s="36" t="s">
        <v>1299</v>
      </c>
      <c r="AO53" s="36" t="s">
        <v>1300</v>
      </c>
      <c r="AP53" s="36" t="s">
        <v>1497</v>
      </c>
      <c r="AQ53" s="36"/>
      <c r="AR53" s="36"/>
      <c r="AS53" s="36" t="s">
        <v>1785</v>
      </c>
      <c r="AT53" s="36" t="s">
        <v>1786</v>
      </c>
      <c r="AU53" s="36"/>
      <c r="AV53" s="36" t="s">
        <v>30</v>
      </c>
      <c r="AW53" s="36" t="s">
        <v>1305</v>
      </c>
      <c r="AX53" s="36"/>
      <c r="AY53" s="36" t="s">
        <v>1787</v>
      </c>
      <c r="AZ53" s="36" t="s">
        <v>1788</v>
      </c>
      <c r="BA53" s="36" t="s">
        <v>1308</v>
      </c>
      <c r="BB53" s="38"/>
      <c r="BC53" s="36" t="s">
        <v>1789</v>
      </c>
      <c r="BD53" s="36"/>
      <c r="BE53" s="36"/>
      <c r="BF53" s="36"/>
      <c r="BG53" s="36" t="s">
        <v>1310</v>
      </c>
      <c r="BH53" s="36"/>
      <c r="BI53" s="36" t="s">
        <v>1311</v>
      </c>
      <c r="BJ53" s="41">
        <v>746470</v>
      </c>
      <c r="BK53" s="41"/>
      <c r="BL53" s="36" t="s">
        <v>1312</v>
      </c>
      <c r="BM53" s="36"/>
      <c r="BN53" s="36"/>
      <c r="BO53" s="36"/>
      <c r="BP53" s="38"/>
      <c r="BQ53" s="38">
        <v>43038</v>
      </c>
      <c r="BR53" s="38">
        <v>43554</v>
      </c>
      <c r="BS53" s="38"/>
      <c r="BT53" s="38"/>
      <c r="BU53" s="38"/>
      <c r="BV53" s="38"/>
    </row>
    <row r="54" spans="1:74" ht="16.5">
      <c r="A54" s="35">
        <v>155</v>
      </c>
      <c r="B54" s="36" t="s">
        <v>1293</v>
      </c>
      <c r="C54" s="36" t="s">
        <v>1294</v>
      </c>
      <c r="D54" s="36" t="s">
        <v>1295</v>
      </c>
      <c r="E54" s="36"/>
      <c r="F54" s="37">
        <v>1501</v>
      </c>
      <c r="G54" s="36" t="s">
        <v>1790</v>
      </c>
      <c r="H54" s="36" t="s">
        <v>279</v>
      </c>
      <c r="I54" s="36" t="s">
        <v>1791</v>
      </c>
      <c r="J54" s="38">
        <v>42833</v>
      </c>
      <c r="K54" s="38"/>
      <c r="L54" s="36" t="s">
        <v>1792</v>
      </c>
      <c r="M54" s="38">
        <v>42833</v>
      </c>
      <c r="N54" s="39">
        <v>127.88</v>
      </c>
      <c r="O54" s="39">
        <v>103.62</v>
      </c>
      <c r="P54" s="39"/>
      <c r="Q54" s="39"/>
      <c r="R54" s="36" t="s">
        <v>553</v>
      </c>
      <c r="S54" s="41">
        <v>7555</v>
      </c>
      <c r="T54" s="41">
        <f t="shared" si="0"/>
        <v>8310.5</v>
      </c>
      <c r="U54" s="41">
        <v>966191</v>
      </c>
      <c r="V54" s="42">
        <v>1062810</v>
      </c>
      <c r="W54" s="42">
        <v>8310</v>
      </c>
      <c r="X54" s="41">
        <v>0</v>
      </c>
      <c r="Y54" s="38">
        <v>42839</v>
      </c>
      <c r="Z54" s="41">
        <v>246191</v>
      </c>
      <c r="AA54" s="41"/>
      <c r="AB54" s="41">
        <v>0</v>
      </c>
      <c r="AC54" s="41"/>
      <c r="AD54" s="41"/>
      <c r="AE54" s="41">
        <v>0</v>
      </c>
      <c r="AF54" s="41"/>
      <c r="AG54" s="41">
        <v>720000</v>
      </c>
      <c r="AH54" s="41">
        <v>720000</v>
      </c>
      <c r="AI54" s="41">
        <v>0</v>
      </c>
      <c r="AJ54" s="36"/>
      <c r="AK54" s="36"/>
      <c r="AL54" s="36" t="s">
        <v>23</v>
      </c>
      <c r="AM54" s="36"/>
      <c r="AN54" s="36" t="s">
        <v>1299</v>
      </c>
      <c r="AO54" s="36" t="s">
        <v>1300</v>
      </c>
      <c r="AP54" s="36" t="s">
        <v>1793</v>
      </c>
      <c r="AQ54" s="36"/>
      <c r="AR54" s="36"/>
      <c r="AS54" s="36" t="s">
        <v>1794</v>
      </c>
      <c r="AT54" s="36" t="s">
        <v>1795</v>
      </c>
      <c r="AU54" s="36"/>
      <c r="AV54" s="36" t="s">
        <v>28</v>
      </c>
      <c r="AW54" s="36" t="s">
        <v>1305</v>
      </c>
      <c r="AX54" s="36"/>
      <c r="AY54" s="36" t="s">
        <v>1796</v>
      </c>
      <c r="AZ54" s="36" t="s">
        <v>1797</v>
      </c>
      <c r="BA54" s="36" t="s">
        <v>1308</v>
      </c>
      <c r="BB54" s="38"/>
      <c r="BC54" s="36" t="s">
        <v>1798</v>
      </c>
      <c r="BD54" s="36"/>
      <c r="BE54" s="36"/>
      <c r="BF54" s="36"/>
      <c r="BG54" s="36" t="s">
        <v>1310</v>
      </c>
      <c r="BH54" s="36"/>
      <c r="BI54" s="36" t="s">
        <v>1799</v>
      </c>
      <c r="BJ54" s="41">
        <v>966191</v>
      </c>
      <c r="BK54" s="41"/>
      <c r="BL54" s="36" t="s">
        <v>1312</v>
      </c>
      <c r="BM54" s="36"/>
      <c r="BN54" s="36"/>
      <c r="BO54" s="36"/>
      <c r="BP54" s="38"/>
      <c r="BQ54" s="38">
        <v>43038</v>
      </c>
      <c r="BR54" s="38">
        <v>43554</v>
      </c>
      <c r="BS54" s="38"/>
      <c r="BT54" s="38"/>
      <c r="BU54" s="38"/>
      <c r="BV54" s="38"/>
    </row>
    <row r="55" spans="1:74" ht="16.5">
      <c r="A55" s="35">
        <v>156</v>
      </c>
      <c r="B55" s="36" t="s">
        <v>1293</v>
      </c>
      <c r="C55" s="36" t="s">
        <v>1294</v>
      </c>
      <c r="D55" s="36" t="s">
        <v>1295</v>
      </c>
      <c r="E55" s="36"/>
      <c r="F55" s="37">
        <v>1502</v>
      </c>
      <c r="G55" s="36" t="s">
        <v>1800</v>
      </c>
      <c r="H55" s="36" t="s">
        <v>279</v>
      </c>
      <c r="I55" s="36" t="s">
        <v>1801</v>
      </c>
      <c r="J55" s="38">
        <v>42833</v>
      </c>
      <c r="K55" s="38"/>
      <c r="L55" s="36" t="s">
        <v>1802</v>
      </c>
      <c r="M55" s="38">
        <v>42833</v>
      </c>
      <c r="N55" s="39">
        <v>127.87</v>
      </c>
      <c r="O55" s="39">
        <v>103.61</v>
      </c>
      <c r="P55" s="39"/>
      <c r="Q55" s="39"/>
      <c r="R55" s="36" t="s">
        <v>553</v>
      </c>
      <c r="S55" s="41">
        <v>7563</v>
      </c>
      <c r="T55" s="41">
        <f t="shared" si="0"/>
        <v>8319.300000000001</v>
      </c>
      <c r="U55" s="41">
        <v>967074</v>
      </c>
      <c r="V55" s="42">
        <v>1063781</v>
      </c>
      <c r="W55" s="42">
        <v>8319</v>
      </c>
      <c r="X55" s="41">
        <v>0</v>
      </c>
      <c r="Y55" s="38">
        <v>42839</v>
      </c>
      <c r="Z55" s="41">
        <v>297074</v>
      </c>
      <c r="AA55" s="41"/>
      <c r="AB55" s="41">
        <v>0</v>
      </c>
      <c r="AC55" s="41"/>
      <c r="AD55" s="41"/>
      <c r="AE55" s="41">
        <v>0</v>
      </c>
      <c r="AF55" s="41"/>
      <c r="AG55" s="41">
        <v>670000</v>
      </c>
      <c r="AH55" s="41">
        <v>670000</v>
      </c>
      <c r="AI55" s="41">
        <v>0</v>
      </c>
      <c r="AJ55" s="36"/>
      <c r="AK55" s="36"/>
      <c r="AL55" s="36" t="s">
        <v>23</v>
      </c>
      <c r="AM55" s="36"/>
      <c r="AN55" s="36" t="s">
        <v>1299</v>
      </c>
      <c r="AO55" s="36" t="s">
        <v>1300</v>
      </c>
      <c r="AP55" s="36" t="s">
        <v>1449</v>
      </c>
      <c r="AQ55" s="36"/>
      <c r="AR55" s="36"/>
      <c r="AS55" s="36" t="s">
        <v>1803</v>
      </c>
      <c r="AT55" s="36" t="s">
        <v>1804</v>
      </c>
      <c r="AU55" s="36" t="s">
        <v>1304</v>
      </c>
      <c r="AV55" s="36" t="s">
        <v>28</v>
      </c>
      <c r="AW55" s="36" t="s">
        <v>1305</v>
      </c>
      <c r="AX55" s="36"/>
      <c r="AY55" s="36" t="s">
        <v>1805</v>
      </c>
      <c r="AZ55" s="36" t="s">
        <v>1806</v>
      </c>
      <c r="BA55" s="36" t="s">
        <v>1308</v>
      </c>
      <c r="BB55" s="38"/>
      <c r="BC55" s="36" t="s">
        <v>1807</v>
      </c>
      <c r="BD55" s="36"/>
      <c r="BE55" s="36"/>
      <c r="BF55" s="36"/>
      <c r="BG55" s="36" t="s">
        <v>1310</v>
      </c>
      <c r="BH55" s="36"/>
      <c r="BI55" s="36" t="s">
        <v>1808</v>
      </c>
      <c r="BJ55" s="41">
        <v>967074</v>
      </c>
      <c r="BK55" s="41"/>
      <c r="BL55" s="36" t="s">
        <v>1312</v>
      </c>
      <c r="BM55" s="36"/>
      <c r="BN55" s="36"/>
      <c r="BO55" s="36"/>
      <c r="BP55" s="38"/>
      <c r="BQ55" s="38">
        <v>43038</v>
      </c>
      <c r="BR55" s="38">
        <v>43554</v>
      </c>
      <c r="BS55" s="38"/>
      <c r="BT55" s="38"/>
      <c r="BU55" s="38"/>
      <c r="BV55" s="38"/>
    </row>
    <row r="56" spans="1:74" ht="16.5">
      <c r="A56" s="35">
        <v>157</v>
      </c>
      <c r="B56" s="36" t="s">
        <v>1293</v>
      </c>
      <c r="C56" s="36" t="s">
        <v>1294</v>
      </c>
      <c r="D56" s="36" t="s">
        <v>1295</v>
      </c>
      <c r="E56" s="36"/>
      <c r="F56" s="37">
        <v>1503</v>
      </c>
      <c r="G56" s="36" t="s">
        <v>1809</v>
      </c>
      <c r="H56" s="36" t="s">
        <v>279</v>
      </c>
      <c r="I56" s="36" t="s">
        <v>1810</v>
      </c>
      <c r="J56" s="38">
        <v>42845</v>
      </c>
      <c r="K56" s="38"/>
      <c r="L56" s="36" t="s">
        <v>1811</v>
      </c>
      <c r="M56" s="38">
        <v>42845</v>
      </c>
      <c r="N56" s="39">
        <v>95.73</v>
      </c>
      <c r="O56" s="39">
        <v>77.57</v>
      </c>
      <c r="P56" s="39"/>
      <c r="Q56" s="39"/>
      <c r="R56" s="36" t="s">
        <v>553</v>
      </c>
      <c r="S56" s="41">
        <v>8390</v>
      </c>
      <c r="T56" s="41">
        <f t="shared" si="0"/>
        <v>9229</v>
      </c>
      <c r="U56" s="41">
        <v>803202</v>
      </c>
      <c r="V56" s="42">
        <v>883522</v>
      </c>
      <c r="W56" s="42">
        <v>9229</v>
      </c>
      <c r="X56" s="41">
        <v>0</v>
      </c>
      <c r="Y56" s="38">
        <v>42851</v>
      </c>
      <c r="Z56" s="41">
        <v>243202</v>
      </c>
      <c r="AA56" s="41"/>
      <c r="AB56" s="41">
        <v>0</v>
      </c>
      <c r="AC56" s="41"/>
      <c r="AD56" s="41"/>
      <c r="AE56" s="41">
        <v>0</v>
      </c>
      <c r="AF56" s="41"/>
      <c r="AG56" s="41">
        <v>560000</v>
      </c>
      <c r="AH56" s="41">
        <v>560000</v>
      </c>
      <c r="AI56" s="41">
        <v>0</v>
      </c>
      <c r="AJ56" s="36"/>
      <c r="AK56" s="36"/>
      <c r="AL56" s="36" t="s">
        <v>23</v>
      </c>
      <c r="AM56" s="36"/>
      <c r="AN56" s="36" t="s">
        <v>1299</v>
      </c>
      <c r="AO56" s="36"/>
      <c r="AP56" s="36" t="s">
        <v>1429</v>
      </c>
      <c r="AQ56" s="36"/>
      <c r="AR56" s="36"/>
      <c r="AS56" s="36" t="s">
        <v>1812</v>
      </c>
      <c r="AT56" s="36" t="s">
        <v>1813</v>
      </c>
      <c r="AU56" s="36"/>
      <c r="AV56" s="36" t="s">
        <v>30</v>
      </c>
      <c r="AW56" s="36" t="s">
        <v>1305</v>
      </c>
      <c r="AX56" s="36"/>
      <c r="AY56" s="36" t="s">
        <v>1814</v>
      </c>
      <c r="AZ56" s="36" t="s">
        <v>1815</v>
      </c>
      <c r="BA56" s="36" t="s">
        <v>1308</v>
      </c>
      <c r="BB56" s="38"/>
      <c r="BC56" s="36" t="s">
        <v>1816</v>
      </c>
      <c r="BD56" s="36"/>
      <c r="BE56" s="36"/>
      <c r="BF56" s="36"/>
      <c r="BG56" s="36" t="s">
        <v>1559</v>
      </c>
      <c r="BH56" s="36" t="s">
        <v>1817</v>
      </c>
      <c r="BI56" s="36" t="s">
        <v>1818</v>
      </c>
      <c r="BJ56" s="41">
        <v>803202</v>
      </c>
      <c r="BK56" s="41"/>
      <c r="BL56" s="36" t="s">
        <v>1312</v>
      </c>
      <c r="BM56" s="36"/>
      <c r="BN56" s="36"/>
      <c r="BO56" s="36"/>
      <c r="BP56" s="38"/>
      <c r="BQ56" s="38">
        <v>43038</v>
      </c>
      <c r="BR56" s="38">
        <v>43554</v>
      </c>
      <c r="BS56" s="38"/>
      <c r="BT56" s="38"/>
      <c r="BU56" s="38"/>
      <c r="BV56" s="38"/>
    </row>
    <row r="57" spans="1:74" ht="16.5">
      <c r="A57" s="35">
        <v>158</v>
      </c>
      <c r="B57" s="36" t="s">
        <v>1293</v>
      </c>
      <c r="C57" s="36" t="s">
        <v>1294</v>
      </c>
      <c r="D57" s="36" t="s">
        <v>1295</v>
      </c>
      <c r="E57" s="36"/>
      <c r="F57" s="37">
        <v>1504</v>
      </c>
      <c r="G57" s="36" t="s">
        <v>1819</v>
      </c>
      <c r="H57" s="36" t="s">
        <v>279</v>
      </c>
      <c r="I57" s="36" t="s">
        <v>1820</v>
      </c>
      <c r="J57" s="38">
        <v>42833</v>
      </c>
      <c r="K57" s="38"/>
      <c r="L57" s="36" t="s">
        <v>1821</v>
      </c>
      <c r="M57" s="38">
        <v>42833</v>
      </c>
      <c r="N57" s="39">
        <v>95.73</v>
      </c>
      <c r="O57" s="39">
        <v>77.57</v>
      </c>
      <c r="P57" s="39"/>
      <c r="Q57" s="39"/>
      <c r="R57" s="36" t="s">
        <v>553</v>
      </c>
      <c r="S57" s="41">
        <v>7818</v>
      </c>
      <c r="T57" s="41">
        <f t="shared" si="0"/>
        <v>8599.800000000001</v>
      </c>
      <c r="U57" s="41">
        <v>748403</v>
      </c>
      <c r="V57" s="42">
        <v>823243</v>
      </c>
      <c r="W57" s="42">
        <v>8599</v>
      </c>
      <c r="X57" s="41">
        <v>0</v>
      </c>
      <c r="Y57" s="38">
        <v>42839</v>
      </c>
      <c r="Z57" s="41">
        <v>228403</v>
      </c>
      <c r="AA57" s="41"/>
      <c r="AB57" s="41">
        <v>0</v>
      </c>
      <c r="AC57" s="41"/>
      <c r="AD57" s="41"/>
      <c r="AE57" s="41">
        <v>0</v>
      </c>
      <c r="AF57" s="41"/>
      <c r="AG57" s="41">
        <v>520000</v>
      </c>
      <c r="AH57" s="41">
        <v>520000</v>
      </c>
      <c r="AI57" s="41">
        <v>0</v>
      </c>
      <c r="AJ57" s="36"/>
      <c r="AK57" s="36"/>
      <c r="AL57" s="36" t="s">
        <v>23</v>
      </c>
      <c r="AM57" s="36"/>
      <c r="AN57" s="36" t="s">
        <v>1299</v>
      </c>
      <c r="AO57" s="36" t="s">
        <v>1300</v>
      </c>
      <c r="AP57" s="36" t="s">
        <v>1822</v>
      </c>
      <c r="AQ57" s="36"/>
      <c r="AR57" s="36"/>
      <c r="AS57" s="36" t="s">
        <v>1823</v>
      </c>
      <c r="AT57" s="36" t="s">
        <v>1824</v>
      </c>
      <c r="AU57" s="36" t="s">
        <v>1304</v>
      </c>
      <c r="AV57" s="36" t="s">
        <v>30</v>
      </c>
      <c r="AW57" s="36" t="s">
        <v>1305</v>
      </c>
      <c r="AX57" s="36"/>
      <c r="AY57" s="36" t="s">
        <v>1825</v>
      </c>
      <c r="AZ57" s="36" t="s">
        <v>1826</v>
      </c>
      <c r="BA57" s="36" t="s">
        <v>1308</v>
      </c>
      <c r="BB57" s="38"/>
      <c r="BC57" s="36" t="s">
        <v>1827</v>
      </c>
      <c r="BD57" s="36"/>
      <c r="BE57" s="36"/>
      <c r="BF57" s="36"/>
      <c r="BG57" s="36" t="s">
        <v>1310</v>
      </c>
      <c r="BH57" s="36"/>
      <c r="BI57" s="36" t="s">
        <v>1828</v>
      </c>
      <c r="BJ57" s="41">
        <v>748403</v>
      </c>
      <c r="BK57" s="41"/>
      <c r="BL57" s="36" t="s">
        <v>1312</v>
      </c>
      <c r="BM57" s="36"/>
      <c r="BN57" s="36"/>
      <c r="BO57" s="36"/>
      <c r="BP57" s="38"/>
      <c r="BQ57" s="38">
        <v>43038</v>
      </c>
      <c r="BR57" s="38">
        <v>43554</v>
      </c>
      <c r="BS57" s="38"/>
      <c r="BT57" s="38"/>
      <c r="BU57" s="38"/>
      <c r="BV57" s="38"/>
    </row>
    <row r="58" spans="1:74" ht="16.5">
      <c r="A58" s="35">
        <v>159</v>
      </c>
      <c r="B58" s="36" t="s">
        <v>1293</v>
      </c>
      <c r="C58" s="36" t="s">
        <v>1294</v>
      </c>
      <c r="D58" s="36" t="s">
        <v>1295</v>
      </c>
      <c r="E58" s="36"/>
      <c r="F58" s="37">
        <v>1601</v>
      </c>
      <c r="G58" s="36" t="s">
        <v>1829</v>
      </c>
      <c r="H58" s="36" t="s">
        <v>279</v>
      </c>
      <c r="I58" s="36" t="s">
        <v>1830</v>
      </c>
      <c r="J58" s="38">
        <v>42833</v>
      </c>
      <c r="K58" s="38"/>
      <c r="L58" s="36" t="s">
        <v>1831</v>
      </c>
      <c r="M58" s="38">
        <v>42833</v>
      </c>
      <c r="N58" s="39">
        <v>127.88</v>
      </c>
      <c r="O58" s="39">
        <v>103.62</v>
      </c>
      <c r="P58" s="39"/>
      <c r="Q58" s="39"/>
      <c r="R58" s="36" t="s">
        <v>553</v>
      </c>
      <c r="S58" s="41">
        <v>7576</v>
      </c>
      <c r="T58" s="41">
        <f t="shared" si="0"/>
        <v>8333.6</v>
      </c>
      <c r="U58" s="41">
        <v>968774</v>
      </c>
      <c r="V58" s="42">
        <v>1065651</v>
      </c>
      <c r="W58" s="42">
        <v>8333</v>
      </c>
      <c r="X58" s="41">
        <v>0</v>
      </c>
      <c r="Y58" s="38">
        <v>42839</v>
      </c>
      <c r="Z58" s="41">
        <v>298774</v>
      </c>
      <c r="AA58" s="41"/>
      <c r="AB58" s="41">
        <v>0</v>
      </c>
      <c r="AC58" s="41"/>
      <c r="AD58" s="41"/>
      <c r="AE58" s="41">
        <v>0</v>
      </c>
      <c r="AF58" s="41"/>
      <c r="AG58" s="41">
        <v>670000</v>
      </c>
      <c r="AH58" s="41">
        <v>670000</v>
      </c>
      <c r="AI58" s="41">
        <v>0</v>
      </c>
      <c r="AJ58" s="36"/>
      <c r="AK58" s="36"/>
      <c r="AL58" s="36" t="s">
        <v>23</v>
      </c>
      <c r="AM58" s="36"/>
      <c r="AN58" s="36" t="s">
        <v>1299</v>
      </c>
      <c r="AO58" s="36" t="s">
        <v>1300</v>
      </c>
      <c r="AP58" s="36" t="s">
        <v>1832</v>
      </c>
      <c r="AQ58" s="36"/>
      <c r="AR58" s="36"/>
      <c r="AS58" s="36" t="s">
        <v>1833</v>
      </c>
      <c r="AT58" s="36" t="s">
        <v>1834</v>
      </c>
      <c r="AU58" s="36"/>
      <c r="AV58" s="36" t="s">
        <v>28</v>
      </c>
      <c r="AW58" s="36" t="s">
        <v>1305</v>
      </c>
      <c r="AX58" s="36"/>
      <c r="AY58" s="36" t="s">
        <v>1835</v>
      </c>
      <c r="AZ58" s="36" t="s">
        <v>1836</v>
      </c>
      <c r="BA58" s="36" t="s">
        <v>1308</v>
      </c>
      <c r="BB58" s="38"/>
      <c r="BC58" s="36" t="s">
        <v>1837</v>
      </c>
      <c r="BD58" s="36"/>
      <c r="BE58" s="36"/>
      <c r="BF58" s="36"/>
      <c r="BG58" s="36" t="s">
        <v>1310</v>
      </c>
      <c r="BH58" s="36"/>
      <c r="BI58" s="36" t="s">
        <v>1838</v>
      </c>
      <c r="BJ58" s="41">
        <v>968774</v>
      </c>
      <c r="BK58" s="41"/>
      <c r="BL58" s="36" t="s">
        <v>1312</v>
      </c>
      <c r="BM58" s="36"/>
      <c r="BN58" s="36"/>
      <c r="BO58" s="36"/>
      <c r="BP58" s="38"/>
      <c r="BQ58" s="38">
        <v>43038</v>
      </c>
      <c r="BR58" s="38">
        <v>43554</v>
      </c>
      <c r="BS58" s="38"/>
      <c r="BT58" s="38"/>
      <c r="BU58" s="38"/>
      <c r="BV58" s="38"/>
    </row>
    <row r="59" spans="1:74" ht="16.5">
      <c r="A59" s="35">
        <v>160</v>
      </c>
      <c r="B59" s="36" t="s">
        <v>1293</v>
      </c>
      <c r="C59" s="36" t="s">
        <v>1294</v>
      </c>
      <c r="D59" s="36" t="s">
        <v>1295</v>
      </c>
      <c r="E59" s="36"/>
      <c r="F59" s="37">
        <v>1602</v>
      </c>
      <c r="G59" s="36" t="s">
        <v>1839</v>
      </c>
      <c r="H59" s="36" t="s">
        <v>279</v>
      </c>
      <c r="I59" s="36" t="s">
        <v>1840</v>
      </c>
      <c r="J59" s="38">
        <v>42834</v>
      </c>
      <c r="K59" s="38"/>
      <c r="L59" s="36" t="s">
        <v>1841</v>
      </c>
      <c r="M59" s="38">
        <v>42834</v>
      </c>
      <c r="N59" s="39">
        <v>127.87</v>
      </c>
      <c r="O59" s="39">
        <v>103.61</v>
      </c>
      <c r="P59" s="39"/>
      <c r="Q59" s="39"/>
      <c r="R59" s="36" t="s">
        <v>613</v>
      </c>
      <c r="S59" s="41">
        <v>7355.66</v>
      </c>
      <c r="T59" s="41">
        <f t="shared" si="0"/>
        <v>8091.226000000001</v>
      </c>
      <c r="U59" s="41">
        <v>940568</v>
      </c>
      <c r="V59" s="42">
        <v>1034624</v>
      </c>
      <c r="W59" s="42">
        <v>8091</v>
      </c>
      <c r="X59" s="41">
        <v>0</v>
      </c>
      <c r="Y59" s="38">
        <v>42840</v>
      </c>
      <c r="Z59" s="41">
        <v>940568</v>
      </c>
      <c r="AA59" s="41"/>
      <c r="AB59" s="41">
        <v>0</v>
      </c>
      <c r="AC59" s="41"/>
      <c r="AD59" s="41"/>
      <c r="AE59" s="41">
        <v>0</v>
      </c>
      <c r="AF59" s="41"/>
      <c r="AG59" s="41"/>
      <c r="AH59" s="41"/>
      <c r="AI59" s="41">
        <v>0</v>
      </c>
      <c r="AJ59" s="36"/>
      <c r="AK59" s="36"/>
      <c r="AL59" s="36" t="s">
        <v>23</v>
      </c>
      <c r="AM59" s="36"/>
      <c r="AN59" s="36" t="s">
        <v>1299</v>
      </c>
      <c r="AO59" s="36" t="s">
        <v>1300</v>
      </c>
      <c r="AP59" s="36" t="s">
        <v>1326</v>
      </c>
      <c r="AQ59" s="36"/>
      <c r="AR59" s="36"/>
      <c r="AS59" s="36" t="s">
        <v>1842</v>
      </c>
      <c r="AT59" s="36" t="s">
        <v>1843</v>
      </c>
      <c r="AU59" s="36"/>
      <c r="AV59" s="36" t="s">
        <v>28</v>
      </c>
      <c r="AW59" s="36" t="s">
        <v>1305</v>
      </c>
      <c r="AX59" s="36"/>
      <c r="AY59" s="36" t="s">
        <v>1844</v>
      </c>
      <c r="AZ59" s="36" t="s">
        <v>1845</v>
      </c>
      <c r="BA59" s="36" t="s">
        <v>1846</v>
      </c>
      <c r="BB59" s="38"/>
      <c r="BC59" s="36" t="s">
        <v>1847</v>
      </c>
      <c r="BD59" s="36"/>
      <c r="BE59" s="36"/>
      <c r="BF59" s="36"/>
      <c r="BG59" s="36" t="s">
        <v>1310</v>
      </c>
      <c r="BH59" s="36"/>
      <c r="BI59" s="36" t="s">
        <v>1848</v>
      </c>
      <c r="BJ59" s="41">
        <v>959763</v>
      </c>
      <c r="BK59" s="41"/>
      <c r="BL59" s="36" t="s">
        <v>1312</v>
      </c>
      <c r="BM59" s="36"/>
      <c r="BN59" s="36"/>
      <c r="BO59" s="36"/>
      <c r="BP59" s="38"/>
      <c r="BQ59" s="38">
        <v>43038</v>
      </c>
      <c r="BR59" s="38">
        <v>43554</v>
      </c>
      <c r="BS59" s="38"/>
      <c r="BT59" s="38"/>
      <c r="BU59" s="38"/>
      <c r="BV59" s="38"/>
    </row>
    <row r="60" spans="1:74" ht="16.5">
      <c r="A60" s="35">
        <v>161</v>
      </c>
      <c r="B60" s="36" t="s">
        <v>1293</v>
      </c>
      <c r="C60" s="36" t="s">
        <v>1294</v>
      </c>
      <c r="D60" s="36" t="s">
        <v>1295</v>
      </c>
      <c r="E60" s="36"/>
      <c r="F60" s="37">
        <v>1603</v>
      </c>
      <c r="G60" s="36" t="s">
        <v>1849</v>
      </c>
      <c r="H60" s="36" t="s">
        <v>279</v>
      </c>
      <c r="I60" s="36" t="s">
        <v>1850</v>
      </c>
      <c r="J60" s="38">
        <v>42833</v>
      </c>
      <c r="K60" s="38"/>
      <c r="L60" s="36" t="s">
        <v>1851</v>
      </c>
      <c r="M60" s="38">
        <v>42833</v>
      </c>
      <c r="N60" s="39">
        <v>95.73</v>
      </c>
      <c r="O60" s="39">
        <v>77.57</v>
      </c>
      <c r="P60" s="39"/>
      <c r="Q60" s="39"/>
      <c r="R60" s="36" t="s">
        <v>553</v>
      </c>
      <c r="S60" s="41">
        <v>7951</v>
      </c>
      <c r="T60" s="41">
        <f t="shared" si="0"/>
        <v>8746.1</v>
      </c>
      <c r="U60" s="41">
        <v>761104</v>
      </c>
      <c r="V60" s="42">
        <v>837214</v>
      </c>
      <c r="W60" s="42">
        <v>8745</v>
      </c>
      <c r="X60" s="41">
        <v>0</v>
      </c>
      <c r="Y60" s="38">
        <v>42839</v>
      </c>
      <c r="Z60" s="41">
        <v>231104</v>
      </c>
      <c r="AA60" s="41"/>
      <c r="AB60" s="41">
        <v>0</v>
      </c>
      <c r="AC60" s="41"/>
      <c r="AD60" s="41"/>
      <c r="AE60" s="41">
        <v>0</v>
      </c>
      <c r="AF60" s="41"/>
      <c r="AG60" s="41">
        <v>530000</v>
      </c>
      <c r="AH60" s="41">
        <v>530000</v>
      </c>
      <c r="AI60" s="41">
        <v>0</v>
      </c>
      <c r="AJ60" s="36"/>
      <c r="AK60" s="36"/>
      <c r="AL60" s="36" t="s">
        <v>23</v>
      </c>
      <c r="AM60" s="36"/>
      <c r="AN60" s="36" t="s">
        <v>1299</v>
      </c>
      <c r="AO60" s="36" t="s">
        <v>1300</v>
      </c>
      <c r="AP60" s="36" t="s">
        <v>1852</v>
      </c>
      <c r="AQ60" s="36"/>
      <c r="AR60" s="36"/>
      <c r="AS60" s="36" t="s">
        <v>1853</v>
      </c>
      <c r="AT60" s="36" t="s">
        <v>1854</v>
      </c>
      <c r="AU60" s="36" t="s">
        <v>1369</v>
      </c>
      <c r="AV60" s="36" t="s">
        <v>30</v>
      </c>
      <c r="AW60" s="36" t="s">
        <v>1305</v>
      </c>
      <c r="AX60" s="36"/>
      <c r="AY60" s="36" t="s">
        <v>1855</v>
      </c>
      <c r="AZ60" s="36" t="s">
        <v>1856</v>
      </c>
      <c r="BA60" s="36" t="s">
        <v>1308</v>
      </c>
      <c r="BB60" s="38"/>
      <c r="BC60" s="36" t="s">
        <v>1857</v>
      </c>
      <c r="BD60" s="36"/>
      <c r="BE60" s="36"/>
      <c r="BF60" s="36"/>
      <c r="BG60" s="36" t="s">
        <v>1310</v>
      </c>
      <c r="BH60" s="36"/>
      <c r="BI60" s="36" t="s">
        <v>1858</v>
      </c>
      <c r="BJ60" s="41">
        <v>761104</v>
      </c>
      <c r="BK60" s="41"/>
      <c r="BL60" s="36" t="s">
        <v>1312</v>
      </c>
      <c r="BM60" s="36"/>
      <c r="BN60" s="36"/>
      <c r="BO60" s="36"/>
      <c r="BP60" s="38"/>
      <c r="BQ60" s="38">
        <v>43038</v>
      </c>
      <c r="BR60" s="38">
        <v>43554</v>
      </c>
      <c r="BS60" s="38"/>
      <c r="BT60" s="38"/>
      <c r="BU60" s="38"/>
      <c r="BV60" s="38"/>
    </row>
    <row r="61" spans="1:74" ht="16.5">
      <c r="A61" s="35">
        <v>162</v>
      </c>
      <c r="B61" s="36" t="s">
        <v>1293</v>
      </c>
      <c r="C61" s="36" t="s">
        <v>1294</v>
      </c>
      <c r="D61" s="36" t="s">
        <v>1295</v>
      </c>
      <c r="E61" s="36"/>
      <c r="F61" s="37">
        <v>1604</v>
      </c>
      <c r="G61" s="36" t="s">
        <v>1859</v>
      </c>
      <c r="H61" s="36" t="s">
        <v>279</v>
      </c>
      <c r="I61" s="36" t="s">
        <v>1860</v>
      </c>
      <c r="J61" s="38">
        <v>42833</v>
      </c>
      <c r="K61" s="38"/>
      <c r="L61" s="36" t="s">
        <v>1861</v>
      </c>
      <c r="M61" s="38">
        <v>42833</v>
      </c>
      <c r="N61" s="39">
        <v>95.73</v>
      </c>
      <c r="O61" s="39">
        <v>77.57</v>
      </c>
      <c r="P61" s="39"/>
      <c r="Q61" s="39"/>
      <c r="R61" s="36" t="s">
        <v>553</v>
      </c>
      <c r="S61" s="41">
        <v>7838</v>
      </c>
      <c r="T61" s="41">
        <f t="shared" si="0"/>
        <v>8621.800000000001</v>
      </c>
      <c r="U61" s="41">
        <v>750338</v>
      </c>
      <c r="V61" s="42">
        <v>825371</v>
      </c>
      <c r="W61" s="42">
        <v>8621</v>
      </c>
      <c r="X61" s="41">
        <v>0</v>
      </c>
      <c r="Y61" s="38">
        <v>42839</v>
      </c>
      <c r="Z61" s="41">
        <v>230338</v>
      </c>
      <c r="AA61" s="41"/>
      <c r="AB61" s="41">
        <v>0</v>
      </c>
      <c r="AC61" s="41"/>
      <c r="AD61" s="41"/>
      <c r="AE61" s="41">
        <v>0</v>
      </c>
      <c r="AF61" s="41"/>
      <c r="AG61" s="41">
        <v>520000</v>
      </c>
      <c r="AH61" s="41">
        <v>520000</v>
      </c>
      <c r="AI61" s="41">
        <v>0</v>
      </c>
      <c r="AJ61" s="36"/>
      <c r="AK61" s="36"/>
      <c r="AL61" s="36" t="s">
        <v>23</v>
      </c>
      <c r="AM61" s="36"/>
      <c r="AN61" s="36" t="s">
        <v>1299</v>
      </c>
      <c r="AO61" s="36" t="s">
        <v>1300</v>
      </c>
      <c r="AP61" s="36" t="s">
        <v>1336</v>
      </c>
      <c r="AQ61" s="36"/>
      <c r="AR61" s="36"/>
      <c r="AS61" s="36" t="s">
        <v>1862</v>
      </c>
      <c r="AT61" s="36" t="s">
        <v>1863</v>
      </c>
      <c r="AU61" s="36" t="s">
        <v>1369</v>
      </c>
      <c r="AV61" s="36" t="s">
        <v>30</v>
      </c>
      <c r="AW61" s="36" t="s">
        <v>1305</v>
      </c>
      <c r="AX61" s="36"/>
      <c r="AY61" s="36" t="s">
        <v>1864</v>
      </c>
      <c r="AZ61" s="36" t="s">
        <v>1865</v>
      </c>
      <c r="BA61" s="36" t="s">
        <v>1308</v>
      </c>
      <c r="BB61" s="38"/>
      <c r="BC61" s="36" t="s">
        <v>1866</v>
      </c>
      <c r="BD61" s="36"/>
      <c r="BE61" s="36"/>
      <c r="BF61" s="36"/>
      <c r="BG61" s="36" t="s">
        <v>1310</v>
      </c>
      <c r="BH61" s="36"/>
      <c r="BI61" s="36" t="s">
        <v>1373</v>
      </c>
      <c r="BJ61" s="41">
        <v>750338</v>
      </c>
      <c r="BK61" s="41"/>
      <c r="BL61" s="36" t="s">
        <v>1312</v>
      </c>
      <c r="BM61" s="36"/>
      <c r="BN61" s="36"/>
      <c r="BO61" s="36"/>
      <c r="BP61" s="38"/>
      <c r="BQ61" s="38">
        <v>43038</v>
      </c>
      <c r="BR61" s="38">
        <v>43554</v>
      </c>
      <c r="BS61" s="38"/>
      <c r="BT61" s="38"/>
      <c r="BU61" s="38"/>
      <c r="BV61" s="38"/>
    </row>
    <row r="62" spans="1:74" ht="16.5">
      <c r="A62" s="35">
        <v>163</v>
      </c>
      <c r="B62" s="36" t="s">
        <v>1293</v>
      </c>
      <c r="C62" s="36" t="s">
        <v>1294</v>
      </c>
      <c r="D62" s="36" t="s">
        <v>1295</v>
      </c>
      <c r="E62" s="36"/>
      <c r="F62" s="37">
        <v>1701</v>
      </c>
      <c r="G62" s="36" t="s">
        <v>1867</v>
      </c>
      <c r="H62" s="36" t="s">
        <v>279</v>
      </c>
      <c r="I62" s="36" t="s">
        <v>1868</v>
      </c>
      <c r="J62" s="38">
        <v>42833</v>
      </c>
      <c r="K62" s="38"/>
      <c r="L62" s="36" t="s">
        <v>1869</v>
      </c>
      <c r="M62" s="38">
        <v>42833</v>
      </c>
      <c r="N62" s="39">
        <v>127.88</v>
      </c>
      <c r="O62" s="39">
        <v>103.62</v>
      </c>
      <c r="P62" s="39"/>
      <c r="Q62" s="39"/>
      <c r="R62" s="36" t="s">
        <v>553</v>
      </c>
      <c r="S62" s="41">
        <v>7596</v>
      </c>
      <c r="T62" s="41">
        <f t="shared" si="0"/>
        <v>8355.6</v>
      </c>
      <c r="U62" s="41">
        <v>971358</v>
      </c>
      <c r="V62" s="42">
        <v>1068493</v>
      </c>
      <c r="W62" s="42">
        <v>8355</v>
      </c>
      <c r="X62" s="41">
        <v>0</v>
      </c>
      <c r="Y62" s="38">
        <v>42839</v>
      </c>
      <c r="Z62" s="41">
        <v>391358</v>
      </c>
      <c r="AA62" s="41"/>
      <c r="AB62" s="41">
        <v>0</v>
      </c>
      <c r="AC62" s="41"/>
      <c r="AD62" s="41"/>
      <c r="AE62" s="41">
        <v>0</v>
      </c>
      <c r="AF62" s="41"/>
      <c r="AG62" s="41">
        <v>580000</v>
      </c>
      <c r="AH62" s="41">
        <v>580000</v>
      </c>
      <c r="AI62" s="41">
        <v>0</v>
      </c>
      <c r="AJ62" s="36"/>
      <c r="AK62" s="36"/>
      <c r="AL62" s="36" t="s">
        <v>23</v>
      </c>
      <c r="AM62" s="36"/>
      <c r="AN62" s="36" t="s">
        <v>1299</v>
      </c>
      <c r="AO62" s="36" t="s">
        <v>1300</v>
      </c>
      <c r="AP62" s="36" t="s">
        <v>1870</v>
      </c>
      <c r="AQ62" s="36"/>
      <c r="AR62" s="36"/>
      <c r="AS62" s="36" t="s">
        <v>1871</v>
      </c>
      <c r="AT62" s="36" t="s">
        <v>1872</v>
      </c>
      <c r="AU62" s="36"/>
      <c r="AV62" s="36" t="s">
        <v>28</v>
      </c>
      <c r="AW62" s="36" t="s">
        <v>1305</v>
      </c>
      <c r="AX62" s="36"/>
      <c r="AY62" s="36" t="s">
        <v>1873</v>
      </c>
      <c r="AZ62" s="36" t="s">
        <v>1874</v>
      </c>
      <c r="BA62" s="36" t="s">
        <v>1308</v>
      </c>
      <c r="BB62" s="38"/>
      <c r="BC62" s="36" t="s">
        <v>1875</v>
      </c>
      <c r="BD62" s="36"/>
      <c r="BE62" s="36"/>
      <c r="BF62" s="36"/>
      <c r="BG62" s="36" t="s">
        <v>1310</v>
      </c>
      <c r="BH62" s="36"/>
      <c r="BI62" s="36" t="s">
        <v>1322</v>
      </c>
      <c r="BJ62" s="41">
        <v>971358</v>
      </c>
      <c r="BK62" s="41"/>
      <c r="BL62" s="36" t="s">
        <v>1312</v>
      </c>
      <c r="BM62" s="36"/>
      <c r="BN62" s="36"/>
      <c r="BO62" s="36"/>
      <c r="BP62" s="38"/>
      <c r="BQ62" s="38">
        <v>43038</v>
      </c>
      <c r="BR62" s="38">
        <v>43554</v>
      </c>
      <c r="BS62" s="38"/>
      <c r="BT62" s="38"/>
      <c r="BU62" s="38"/>
      <c r="BV62" s="38"/>
    </row>
    <row r="63" spans="1:74" ht="16.5">
      <c r="A63" s="35">
        <v>164</v>
      </c>
      <c r="B63" s="36" t="s">
        <v>1293</v>
      </c>
      <c r="C63" s="36" t="s">
        <v>1294</v>
      </c>
      <c r="D63" s="36" t="s">
        <v>1295</v>
      </c>
      <c r="E63" s="36"/>
      <c r="F63" s="37">
        <v>1702</v>
      </c>
      <c r="G63" s="36" t="s">
        <v>1876</v>
      </c>
      <c r="H63" s="36" t="s">
        <v>279</v>
      </c>
      <c r="I63" s="36" t="s">
        <v>1877</v>
      </c>
      <c r="J63" s="38">
        <v>42869</v>
      </c>
      <c r="K63" s="38"/>
      <c r="L63" s="36" t="s">
        <v>1878</v>
      </c>
      <c r="M63" s="38">
        <v>42869</v>
      </c>
      <c r="N63" s="39">
        <v>127.87</v>
      </c>
      <c r="O63" s="39">
        <v>103.61</v>
      </c>
      <c r="P63" s="39"/>
      <c r="Q63" s="39"/>
      <c r="R63" s="36" t="s">
        <v>553</v>
      </c>
      <c r="S63" s="41">
        <v>8134</v>
      </c>
      <c r="T63" s="41">
        <f t="shared" si="0"/>
        <v>8947.400000000001</v>
      </c>
      <c r="U63" s="41">
        <v>1040153</v>
      </c>
      <c r="V63" s="42">
        <v>1144168</v>
      </c>
      <c r="W63" s="42">
        <v>8947</v>
      </c>
      <c r="X63" s="41">
        <v>0</v>
      </c>
      <c r="Y63" s="38">
        <v>42875</v>
      </c>
      <c r="Z63" s="41">
        <v>420153</v>
      </c>
      <c r="AA63" s="41"/>
      <c r="AB63" s="41">
        <v>0</v>
      </c>
      <c r="AC63" s="41"/>
      <c r="AD63" s="41"/>
      <c r="AE63" s="41">
        <v>0</v>
      </c>
      <c r="AF63" s="41"/>
      <c r="AG63" s="41">
        <v>620000</v>
      </c>
      <c r="AH63" s="41">
        <v>620000</v>
      </c>
      <c r="AI63" s="41">
        <v>0</v>
      </c>
      <c r="AJ63" s="36"/>
      <c r="AK63" s="36"/>
      <c r="AL63" s="36" t="s">
        <v>23</v>
      </c>
      <c r="AM63" s="36"/>
      <c r="AN63" s="36" t="s">
        <v>1299</v>
      </c>
      <c r="AO63" s="36" t="s">
        <v>1300</v>
      </c>
      <c r="AP63" s="36" t="s">
        <v>1879</v>
      </c>
      <c r="AQ63" s="36"/>
      <c r="AR63" s="36"/>
      <c r="AS63" s="36" t="s">
        <v>1880</v>
      </c>
      <c r="AT63" s="36" t="s">
        <v>1881</v>
      </c>
      <c r="AU63" s="36"/>
      <c r="AV63" s="36" t="s">
        <v>28</v>
      </c>
      <c r="AW63" s="36" t="s">
        <v>1305</v>
      </c>
      <c r="AX63" s="36"/>
      <c r="AY63" s="36" t="s">
        <v>1882</v>
      </c>
      <c r="AZ63" s="36" t="s">
        <v>1883</v>
      </c>
      <c r="BA63" s="36" t="s">
        <v>1308</v>
      </c>
      <c r="BB63" s="38"/>
      <c r="BC63" s="36" t="s">
        <v>1884</v>
      </c>
      <c r="BD63" s="36"/>
      <c r="BE63" s="36"/>
      <c r="BF63" s="36"/>
      <c r="BG63" s="36" t="s">
        <v>1310</v>
      </c>
      <c r="BH63" s="36"/>
      <c r="BI63" s="36" t="s">
        <v>1373</v>
      </c>
      <c r="BJ63" s="41">
        <v>1040153</v>
      </c>
      <c r="BK63" s="41"/>
      <c r="BL63" s="36" t="s">
        <v>1312</v>
      </c>
      <c r="BM63" s="36"/>
      <c r="BN63" s="36"/>
      <c r="BO63" s="36"/>
      <c r="BP63" s="38"/>
      <c r="BQ63" s="38">
        <v>43038</v>
      </c>
      <c r="BR63" s="38">
        <v>43554</v>
      </c>
      <c r="BS63" s="38"/>
      <c r="BT63" s="38"/>
      <c r="BU63" s="38"/>
      <c r="BV63" s="38"/>
    </row>
    <row r="64" spans="1:74" ht="16.5">
      <c r="A64" s="35">
        <v>165</v>
      </c>
      <c r="B64" s="36" t="s">
        <v>1293</v>
      </c>
      <c r="C64" s="36" t="s">
        <v>1294</v>
      </c>
      <c r="D64" s="36" t="s">
        <v>1295</v>
      </c>
      <c r="E64" s="36"/>
      <c r="F64" s="37">
        <v>1703</v>
      </c>
      <c r="G64" s="36" t="s">
        <v>1885</v>
      </c>
      <c r="H64" s="36" t="s">
        <v>279</v>
      </c>
      <c r="I64" s="36" t="s">
        <v>1886</v>
      </c>
      <c r="J64" s="38">
        <v>42833</v>
      </c>
      <c r="K64" s="38"/>
      <c r="L64" s="36" t="s">
        <v>1887</v>
      </c>
      <c r="M64" s="38">
        <v>42833</v>
      </c>
      <c r="N64" s="39">
        <v>95.73</v>
      </c>
      <c r="O64" s="39">
        <v>77.57</v>
      </c>
      <c r="P64" s="39"/>
      <c r="Q64" s="39"/>
      <c r="R64" s="36" t="s">
        <v>553</v>
      </c>
      <c r="S64" s="41">
        <v>7971</v>
      </c>
      <c r="T64" s="41">
        <f t="shared" si="0"/>
        <v>8768.1</v>
      </c>
      <c r="U64" s="41">
        <v>763039</v>
      </c>
      <c r="V64" s="42">
        <v>839342</v>
      </c>
      <c r="W64" s="42">
        <v>8767</v>
      </c>
      <c r="X64" s="41">
        <v>0</v>
      </c>
      <c r="Y64" s="38">
        <v>42839</v>
      </c>
      <c r="Z64" s="41">
        <v>233039</v>
      </c>
      <c r="AA64" s="41"/>
      <c r="AB64" s="41">
        <v>0</v>
      </c>
      <c r="AC64" s="41"/>
      <c r="AD64" s="41"/>
      <c r="AE64" s="41">
        <v>0</v>
      </c>
      <c r="AF64" s="41"/>
      <c r="AG64" s="41">
        <v>530000</v>
      </c>
      <c r="AH64" s="41">
        <v>530000</v>
      </c>
      <c r="AI64" s="41">
        <v>0</v>
      </c>
      <c r="AJ64" s="36"/>
      <c r="AK64" s="36"/>
      <c r="AL64" s="36" t="s">
        <v>23</v>
      </c>
      <c r="AM64" s="36"/>
      <c r="AN64" s="36" t="s">
        <v>1299</v>
      </c>
      <c r="AO64" s="36" t="s">
        <v>1300</v>
      </c>
      <c r="AP64" s="36" t="s">
        <v>1888</v>
      </c>
      <c r="AQ64" s="36"/>
      <c r="AR64" s="36"/>
      <c r="AS64" s="36" t="s">
        <v>1889</v>
      </c>
      <c r="AT64" s="36" t="s">
        <v>1890</v>
      </c>
      <c r="AU64" s="36"/>
      <c r="AV64" s="36" t="s">
        <v>30</v>
      </c>
      <c r="AW64" s="36" t="s">
        <v>1305</v>
      </c>
      <c r="AX64" s="36"/>
      <c r="AY64" s="36" t="s">
        <v>1891</v>
      </c>
      <c r="AZ64" s="36" t="s">
        <v>1892</v>
      </c>
      <c r="BA64" s="36" t="s">
        <v>1308</v>
      </c>
      <c r="BB64" s="38"/>
      <c r="BC64" s="36" t="s">
        <v>1893</v>
      </c>
      <c r="BD64" s="36"/>
      <c r="BE64" s="36"/>
      <c r="BF64" s="36"/>
      <c r="BG64" s="36" t="s">
        <v>1310</v>
      </c>
      <c r="BH64" s="36"/>
      <c r="BI64" s="36" t="s">
        <v>1643</v>
      </c>
      <c r="BJ64" s="41">
        <v>763039</v>
      </c>
      <c r="BK64" s="41"/>
      <c r="BL64" s="36" t="s">
        <v>1312</v>
      </c>
      <c r="BM64" s="36"/>
      <c r="BN64" s="36"/>
      <c r="BO64" s="36"/>
      <c r="BP64" s="38"/>
      <c r="BQ64" s="38">
        <v>43038</v>
      </c>
      <c r="BR64" s="38">
        <v>43554</v>
      </c>
      <c r="BS64" s="38"/>
      <c r="BT64" s="38"/>
      <c r="BU64" s="38"/>
      <c r="BV64" s="38"/>
    </row>
    <row r="65" spans="1:74" ht="16.5">
      <c r="A65" s="35">
        <v>166</v>
      </c>
      <c r="B65" s="36" t="s">
        <v>1293</v>
      </c>
      <c r="C65" s="36" t="s">
        <v>1294</v>
      </c>
      <c r="D65" s="36" t="s">
        <v>1295</v>
      </c>
      <c r="E65" s="36"/>
      <c r="F65" s="37">
        <v>1704</v>
      </c>
      <c r="G65" s="36" t="s">
        <v>1894</v>
      </c>
      <c r="H65" s="36" t="s">
        <v>279</v>
      </c>
      <c r="I65" s="36" t="s">
        <v>1895</v>
      </c>
      <c r="J65" s="38">
        <v>42833</v>
      </c>
      <c r="K65" s="38"/>
      <c r="L65" s="36" t="s">
        <v>1896</v>
      </c>
      <c r="M65" s="38">
        <v>42833</v>
      </c>
      <c r="N65" s="39">
        <v>95.73</v>
      </c>
      <c r="O65" s="39">
        <v>77.57</v>
      </c>
      <c r="P65" s="39"/>
      <c r="Q65" s="39"/>
      <c r="R65" s="36" t="s">
        <v>553</v>
      </c>
      <c r="S65" s="41">
        <v>7858</v>
      </c>
      <c r="T65" s="41">
        <f t="shared" si="0"/>
        <v>8643.800000000001</v>
      </c>
      <c r="U65" s="41">
        <v>752273</v>
      </c>
      <c r="V65" s="42">
        <v>827500</v>
      </c>
      <c r="W65" s="42">
        <v>8644</v>
      </c>
      <c r="X65" s="41">
        <v>0</v>
      </c>
      <c r="Y65" s="38">
        <v>42839</v>
      </c>
      <c r="Z65" s="41">
        <v>232273</v>
      </c>
      <c r="AA65" s="41"/>
      <c r="AB65" s="41">
        <v>0</v>
      </c>
      <c r="AC65" s="41"/>
      <c r="AD65" s="41"/>
      <c r="AE65" s="41">
        <v>0</v>
      </c>
      <c r="AF65" s="41"/>
      <c r="AG65" s="41">
        <v>520000</v>
      </c>
      <c r="AH65" s="41">
        <v>520000</v>
      </c>
      <c r="AI65" s="41">
        <v>0</v>
      </c>
      <c r="AJ65" s="36"/>
      <c r="AK65" s="36"/>
      <c r="AL65" s="36" t="s">
        <v>23</v>
      </c>
      <c r="AM65" s="36"/>
      <c r="AN65" s="36" t="s">
        <v>1299</v>
      </c>
      <c r="AO65" s="36" t="s">
        <v>1300</v>
      </c>
      <c r="AP65" s="36" t="s">
        <v>1486</v>
      </c>
      <c r="AQ65" s="36"/>
      <c r="AR65" s="36"/>
      <c r="AS65" s="36" t="s">
        <v>1897</v>
      </c>
      <c r="AT65" s="36" t="s">
        <v>1898</v>
      </c>
      <c r="AU65" s="36"/>
      <c r="AV65" s="36" t="s">
        <v>30</v>
      </c>
      <c r="AW65" s="36" t="s">
        <v>1305</v>
      </c>
      <c r="AX65" s="36"/>
      <c r="AY65" s="36" t="s">
        <v>1899</v>
      </c>
      <c r="AZ65" s="36" t="s">
        <v>1900</v>
      </c>
      <c r="BA65" s="36" t="s">
        <v>1308</v>
      </c>
      <c r="BB65" s="38"/>
      <c r="BC65" s="36" t="s">
        <v>1901</v>
      </c>
      <c r="BD65" s="36"/>
      <c r="BE65" s="36"/>
      <c r="BF65" s="36"/>
      <c r="BG65" s="36" t="s">
        <v>1310</v>
      </c>
      <c r="BH65" s="36"/>
      <c r="BI65" s="36" t="s">
        <v>1902</v>
      </c>
      <c r="BJ65" s="41">
        <v>752273</v>
      </c>
      <c r="BK65" s="41"/>
      <c r="BL65" s="36" t="s">
        <v>1312</v>
      </c>
      <c r="BM65" s="36"/>
      <c r="BN65" s="36"/>
      <c r="BO65" s="36"/>
      <c r="BP65" s="38"/>
      <c r="BQ65" s="38">
        <v>43038</v>
      </c>
      <c r="BR65" s="38">
        <v>43554</v>
      </c>
      <c r="BS65" s="38"/>
      <c r="BT65" s="38"/>
      <c r="BU65" s="38"/>
      <c r="BV65" s="38"/>
    </row>
    <row r="66" spans="1:74" ht="16.5">
      <c r="A66" s="35">
        <v>167</v>
      </c>
      <c r="B66" s="36" t="s">
        <v>1293</v>
      </c>
      <c r="C66" s="36" t="s">
        <v>1294</v>
      </c>
      <c r="D66" s="36" t="s">
        <v>1295</v>
      </c>
      <c r="E66" s="36"/>
      <c r="F66" s="37">
        <v>1801</v>
      </c>
      <c r="G66" s="36" t="s">
        <v>1903</v>
      </c>
      <c r="H66" s="36" t="s">
        <v>279</v>
      </c>
      <c r="I66" s="36" t="s">
        <v>1904</v>
      </c>
      <c r="J66" s="38">
        <v>42833</v>
      </c>
      <c r="K66" s="38"/>
      <c r="L66" s="36" t="s">
        <v>1905</v>
      </c>
      <c r="M66" s="38">
        <v>42833</v>
      </c>
      <c r="N66" s="39">
        <v>127.88</v>
      </c>
      <c r="O66" s="39">
        <v>103.62</v>
      </c>
      <c r="P66" s="39"/>
      <c r="Q66" s="39"/>
      <c r="R66" s="36" t="s">
        <v>553</v>
      </c>
      <c r="S66" s="41">
        <v>7576</v>
      </c>
      <c r="T66" s="41">
        <f t="shared" si="0"/>
        <v>8333.6</v>
      </c>
      <c r="U66" s="41">
        <v>968774</v>
      </c>
      <c r="V66" s="42">
        <v>1065651</v>
      </c>
      <c r="W66" s="42">
        <v>8333</v>
      </c>
      <c r="X66" s="41">
        <v>0</v>
      </c>
      <c r="Y66" s="38">
        <v>42839</v>
      </c>
      <c r="Z66" s="41">
        <v>388774</v>
      </c>
      <c r="AA66" s="41"/>
      <c r="AB66" s="41">
        <v>0</v>
      </c>
      <c r="AC66" s="41"/>
      <c r="AD66" s="41"/>
      <c r="AE66" s="41">
        <v>0</v>
      </c>
      <c r="AF66" s="41"/>
      <c r="AG66" s="41">
        <v>580000</v>
      </c>
      <c r="AH66" s="41">
        <v>580000</v>
      </c>
      <c r="AI66" s="41">
        <v>0</v>
      </c>
      <c r="AJ66" s="36"/>
      <c r="AK66" s="36"/>
      <c r="AL66" s="36" t="s">
        <v>23</v>
      </c>
      <c r="AM66" s="36"/>
      <c r="AN66" s="36" t="s">
        <v>1299</v>
      </c>
      <c r="AO66" s="36" t="s">
        <v>1300</v>
      </c>
      <c r="AP66" s="36" t="s">
        <v>1906</v>
      </c>
      <c r="AQ66" s="36"/>
      <c r="AR66" s="36"/>
      <c r="AS66" s="36" t="s">
        <v>1907</v>
      </c>
      <c r="AT66" s="36" t="s">
        <v>1908</v>
      </c>
      <c r="AU66" s="36"/>
      <c r="AV66" s="36" t="s">
        <v>28</v>
      </c>
      <c r="AW66" s="36" t="s">
        <v>1305</v>
      </c>
      <c r="AX66" s="36"/>
      <c r="AY66" s="36" t="s">
        <v>1909</v>
      </c>
      <c r="AZ66" s="36" t="s">
        <v>1910</v>
      </c>
      <c r="BA66" s="36" t="s">
        <v>1308</v>
      </c>
      <c r="BB66" s="38"/>
      <c r="BC66" s="36" t="s">
        <v>1911</v>
      </c>
      <c r="BD66" s="36"/>
      <c r="BE66" s="36"/>
      <c r="BF66" s="36"/>
      <c r="BG66" s="36" t="s">
        <v>1310</v>
      </c>
      <c r="BH66" s="36"/>
      <c r="BI66" s="36" t="s">
        <v>1912</v>
      </c>
      <c r="BJ66" s="41">
        <v>968774</v>
      </c>
      <c r="BK66" s="41"/>
      <c r="BL66" s="36" t="s">
        <v>1312</v>
      </c>
      <c r="BM66" s="36"/>
      <c r="BN66" s="36"/>
      <c r="BO66" s="36"/>
      <c r="BP66" s="38"/>
      <c r="BQ66" s="38">
        <v>43038</v>
      </c>
      <c r="BR66" s="38">
        <v>43554</v>
      </c>
      <c r="BS66" s="38"/>
      <c r="BT66" s="38"/>
      <c r="BU66" s="38"/>
      <c r="BV66" s="38"/>
    </row>
    <row r="67" spans="1:74" ht="16.5">
      <c r="A67" s="35">
        <v>168</v>
      </c>
      <c r="B67" s="36" t="s">
        <v>1293</v>
      </c>
      <c r="C67" s="36" t="s">
        <v>1294</v>
      </c>
      <c r="D67" s="36" t="s">
        <v>1295</v>
      </c>
      <c r="E67" s="36"/>
      <c r="F67" s="37">
        <v>1802</v>
      </c>
      <c r="G67" s="36" t="s">
        <v>1913</v>
      </c>
      <c r="H67" s="36" t="s">
        <v>279</v>
      </c>
      <c r="I67" s="36" t="s">
        <v>1914</v>
      </c>
      <c r="J67" s="38">
        <v>42833</v>
      </c>
      <c r="K67" s="38"/>
      <c r="L67" s="36" t="s">
        <v>1915</v>
      </c>
      <c r="M67" s="38">
        <v>42833</v>
      </c>
      <c r="N67" s="39">
        <v>127.87</v>
      </c>
      <c r="O67" s="39">
        <v>103.61</v>
      </c>
      <c r="P67" s="39"/>
      <c r="Q67" s="39"/>
      <c r="R67" s="36" t="s">
        <v>553</v>
      </c>
      <c r="S67" s="41">
        <v>7583</v>
      </c>
      <c r="T67" s="41">
        <f aca="true" t="shared" si="1" ref="T67:T129">S67*1.1</f>
        <v>8341.300000000001</v>
      </c>
      <c r="U67" s="41">
        <v>969657</v>
      </c>
      <c r="V67" s="42">
        <v>1066622</v>
      </c>
      <c r="W67" s="42">
        <v>8341</v>
      </c>
      <c r="X67" s="41">
        <v>0</v>
      </c>
      <c r="Y67" s="38">
        <v>42839</v>
      </c>
      <c r="Z67" s="41">
        <v>299657</v>
      </c>
      <c r="AA67" s="41"/>
      <c r="AB67" s="41">
        <v>0</v>
      </c>
      <c r="AC67" s="41"/>
      <c r="AD67" s="41"/>
      <c r="AE67" s="41">
        <v>0</v>
      </c>
      <c r="AF67" s="41"/>
      <c r="AG67" s="41">
        <v>670000</v>
      </c>
      <c r="AH67" s="41">
        <v>670000</v>
      </c>
      <c r="AI67" s="41">
        <v>0</v>
      </c>
      <c r="AJ67" s="36"/>
      <c r="AK67" s="36"/>
      <c r="AL67" s="36" t="s">
        <v>23</v>
      </c>
      <c r="AM67" s="36"/>
      <c r="AN67" s="36" t="s">
        <v>1299</v>
      </c>
      <c r="AO67" s="36" t="s">
        <v>1300</v>
      </c>
      <c r="AP67" s="36" t="s">
        <v>1916</v>
      </c>
      <c r="AQ67" s="36"/>
      <c r="AR67" s="36"/>
      <c r="AS67" s="36" t="s">
        <v>1917</v>
      </c>
      <c r="AT67" s="36" t="s">
        <v>1918</v>
      </c>
      <c r="AU67" s="36"/>
      <c r="AV67" s="36" t="s">
        <v>28</v>
      </c>
      <c r="AW67" s="36" t="s">
        <v>1305</v>
      </c>
      <c r="AX67" s="36"/>
      <c r="AY67" s="36" t="s">
        <v>1919</v>
      </c>
      <c r="AZ67" s="36" t="s">
        <v>1920</v>
      </c>
      <c r="BA67" s="36" t="s">
        <v>1308</v>
      </c>
      <c r="BB67" s="38"/>
      <c r="BC67" s="36" t="s">
        <v>1921</v>
      </c>
      <c r="BD67" s="36"/>
      <c r="BE67" s="36"/>
      <c r="BF67" s="36"/>
      <c r="BG67" s="36" t="s">
        <v>1310</v>
      </c>
      <c r="BH67" s="36"/>
      <c r="BI67" s="36" t="s">
        <v>1922</v>
      </c>
      <c r="BJ67" s="41">
        <v>969657</v>
      </c>
      <c r="BK67" s="41"/>
      <c r="BL67" s="36" t="s">
        <v>1312</v>
      </c>
      <c r="BM67" s="36"/>
      <c r="BN67" s="36"/>
      <c r="BO67" s="36"/>
      <c r="BP67" s="38"/>
      <c r="BQ67" s="38">
        <v>43038</v>
      </c>
      <c r="BR67" s="38">
        <v>43554</v>
      </c>
      <c r="BS67" s="38"/>
      <c r="BT67" s="38"/>
      <c r="BU67" s="38"/>
      <c r="BV67" s="38"/>
    </row>
    <row r="68" spans="1:74" ht="16.5">
      <c r="A68" s="35">
        <v>169</v>
      </c>
      <c r="B68" s="36" t="s">
        <v>1293</v>
      </c>
      <c r="C68" s="36" t="s">
        <v>1294</v>
      </c>
      <c r="D68" s="36" t="s">
        <v>1295</v>
      </c>
      <c r="E68" s="36"/>
      <c r="F68" s="37">
        <v>1803</v>
      </c>
      <c r="G68" s="36" t="s">
        <v>1923</v>
      </c>
      <c r="H68" s="36" t="s">
        <v>279</v>
      </c>
      <c r="I68" s="36" t="s">
        <v>1924</v>
      </c>
      <c r="J68" s="38">
        <v>42833</v>
      </c>
      <c r="K68" s="38"/>
      <c r="L68" s="36" t="s">
        <v>1925</v>
      </c>
      <c r="M68" s="38">
        <v>42833</v>
      </c>
      <c r="N68" s="39">
        <v>95.73</v>
      </c>
      <c r="O68" s="39">
        <v>77.57</v>
      </c>
      <c r="P68" s="39"/>
      <c r="Q68" s="39"/>
      <c r="R68" s="36" t="s">
        <v>553</v>
      </c>
      <c r="S68" s="41">
        <v>7951</v>
      </c>
      <c r="T68" s="41">
        <f t="shared" si="1"/>
        <v>8746.1</v>
      </c>
      <c r="U68" s="41">
        <v>761104</v>
      </c>
      <c r="V68" s="42">
        <v>837214</v>
      </c>
      <c r="W68" s="42">
        <v>8745</v>
      </c>
      <c r="X68" s="41">
        <v>0</v>
      </c>
      <c r="Y68" s="38">
        <v>42839</v>
      </c>
      <c r="Z68" s="41">
        <v>311104</v>
      </c>
      <c r="AA68" s="41"/>
      <c r="AB68" s="41">
        <v>0</v>
      </c>
      <c r="AC68" s="41"/>
      <c r="AD68" s="41"/>
      <c r="AE68" s="41">
        <v>0</v>
      </c>
      <c r="AF68" s="41"/>
      <c r="AG68" s="41">
        <v>450000</v>
      </c>
      <c r="AH68" s="41">
        <v>450000</v>
      </c>
      <c r="AI68" s="41">
        <v>0</v>
      </c>
      <c r="AJ68" s="36"/>
      <c r="AK68" s="36"/>
      <c r="AL68" s="36" t="s">
        <v>23</v>
      </c>
      <c r="AM68" s="36"/>
      <c r="AN68" s="36" t="s">
        <v>1299</v>
      </c>
      <c r="AO68" s="36" t="s">
        <v>1300</v>
      </c>
      <c r="AP68" s="36" t="s">
        <v>1926</v>
      </c>
      <c r="AQ68" s="36"/>
      <c r="AR68" s="36"/>
      <c r="AS68" s="36" t="s">
        <v>1927</v>
      </c>
      <c r="AT68" s="36" t="s">
        <v>1928</v>
      </c>
      <c r="AU68" s="36"/>
      <c r="AV68" s="36" t="s">
        <v>30</v>
      </c>
      <c r="AW68" s="36" t="s">
        <v>1305</v>
      </c>
      <c r="AX68" s="36"/>
      <c r="AY68" s="36" t="s">
        <v>1929</v>
      </c>
      <c r="AZ68" s="36" t="s">
        <v>1930</v>
      </c>
      <c r="BA68" s="36" t="s">
        <v>1308</v>
      </c>
      <c r="BB68" s="38"/>
      <c r="BC68" s="36" t="s">
        <v>1931</v>
      </c>
      <c r="BD68" s="36"/>
      <c r="BE68" s="36"/>
      <c r="BF68" s="36"/>
      <c r="BG68" s="36" t="s">
        <v>1310</v>
      </c>
      <c r="BH68" s="36"/>
      <c r="BI68" s="36" t="s">
        <v>1932</v>
      </c>
      <c r="BJ68" s="41">
        <v>761104</v>
      </c>
      <c r="BK68" s="41"/>
      <c r="BL68" s="36" t="s">
        <v>1312</v>
      </c>
      <c r="BM68" s="36"/>
      <c r="BN68" s="36"/>
      <c r="BO68" s="36"/>
      <c r="BP68" s="38"/>
      <c r="BQ68" s="38">
        <v>43038</v>
      </c>
      <c r="BR68" s="38">
        <v>43554</v>
      </c>
      <c r="BS68" s="38"/>
      <c r="BT68" s="38"/>
      <c r="BU68" s="38"/>
      <c r="BV68" s="38"/>
    </row>
    <row r="69" spans="1:74" ht="16.5">
      <c r="A69" s="35">
        <v>170</v>
      </c>
      <c r="B69" s="36" t="s">
        <v>1293</v>
      </c>
      <c r="C69" s="36" t="s">
        <v>1294</v>
      </c>
      <c r="D69" s="36" t="s">
        <v>1295</v>
      </c>
      <c r="E69" s="36"/>
      <c r="F69" s="37">
        <v>1804</v>
      </c>
      <c r="G69" s="36" t="s">
        <v>1933</v>
      </c>
      <c r="H69" s="36" t="s">
        <v>279</v>
      </c>
      <c r="I69" s="36" t="s">
        <v>1934</v>
      </c>
      <c r="J69" s="38">
        <v>42833</v>
      </c>
      <c r="K69" s="38"/>
      <c r="L69" s="36" t="s">
        <v>1935</v>
      </c>
      <c r="M69" s="38">
        <v>42833</v>
      </c>
      <c r="N69" s="39">
        <v>95.73</v>
      </c>
      <c r="O69" s="39">
        <v>77.57</v>
      </c>
      <c r="P69" s="39"/>
      <c r="Q69" s="39"/>
      <c r="R69" s="36" t="s">
        <v>553</v>
      </c>
      <c r="S69" s="41">
        <v>7838</v>
      </c>
      <c r="T69" s="41">
        <f t="shared" si="1"/>
        <v>8621.800000000001</v>
      </c>
      <c r="U69" s="41">
        <v>750338</v>
      </c>
      <c r="V69" s="42">
        <v>825371</v>
      </c>
      <c r="W69" s="42">
        <v>8621</v>
      </c>
      <c r="X69" s="41">
        <v>0</v>
      </c>
      <c r="Y69" s="38">
        <v>42839</v>
      </c>
      <c r="Z69" s="41">
        <v>230338</v>
      </c>
      <c r="AA69" s="41"/>
      <c r="AB69" s="41">
        <v>0</v>
      </c>
      <c r="AC69" s="41"/>
      <c r="AD69" s="41"/>
      <c r="AE69" s="41">
        <v>0</v>
      </c>
      <c r="AF69" s="41"/>
      <c r="AG69" s="41">
        <v>520000</v>
      </c>
      <c r="AH69" s="41">
        <v>520000</v>
      </c>
      <c r="AI69" s="41">
        <v>0</v>
      </c>
      <c r="AJ69" s="36"/>
      <c r="AK69" s="36"/>
      <c r="AL69" s="36" t="s">
        <v>23</v>
      </c>
      <c r="AM69" s="36"/>
      <c r="AN69" s="36" t="s">
        <v>1299</v>
      </c>
      <c r="AO69" s="36" t="s">
        <v>1300</v>
      </c>
      <c r="AP69" s="36" t="s">
        <v>1936</v>
      </c>
      <c r="AQ69" s="36"/>
      <c r="AR69" s="36"/>
      <c r="AS69" s="36" t="s">
        <v>1937</v>
      </c>
      <c r="AT69" s="36" t="s">
        <v>1938</v>
      </c>
      <c r="AU69" s="36"/>
      <c r="AV69" s="36" t="s">
        <v>30</v>
      </c>
      <c r="AW69" s="36" t="s">
        <v>1305</v>
      </c>
      <c r="AX69" s="36"/>
      <c r="AY69" s="36" t="s">
        <v>1939</v>
      </c>
      <c r="AZ69" s="36" t="s">
        <v>1940</v>
      </c>
      <c r="BA69" s="36" t="s">
        <v>1308</v>
      </c>
      <c r="BB69" s="38"/>
      <c r="BC69" s="36" t="s">
        <v>1941</v>
      </c>
      <c r="BD69" s="36"/>
      <c r="BE69" s="36"/>
      <c r="BF69" s="36"/>
      <c r="BG69" s="36" t="s">
        <v>1310</v>
      </c>
      <c r="BH69" s="36"/>
      <c r="BI69" s="36" t="s">
        <v>1942</v>
      </c>
      <c r="BJ69" s="41">
        <v>750338</v>
      </c>
      <c r="BK69" s="41"/>
      <c r="BL69" s="36" t="s">
        <v>1312</v>
      </c>
      <c r="BM69" s="36"/>
      <c r="BN69" s="36"/>
      <c r="BO69" s="36"/>
      <c r="BP69" s="38"/>
      <c r="BQ69" s="38">
        <v>43038</v>
      </c>
      <c r="BR69" s="38">
        <v>43554</v>
      </c>
      <c r="BS69" s="38"/>
      <c r="BT69" s="38"/>
      <c r="BU69" s="38"/>
      <c r="BV69" s="38"/>
    </row>
    <row r="70" spans="1:74" ht="16.5">
      <c r="A70" s="35">
        <v>171</v>
      </c>
      <c r="B70" s="36" t="s">
        <v>1293</v>
      </c>
      <c r="C70" s="36" t="s">
        <v>1294</v>
      </c>
      <c r="D70" s="36" t="s">
        <v>1295</v>
      </c>
      <c r="E70" s="36"/>
      <c r="F70" s="37">
        <v>1901</v>
      </c>
      <c r="G70" s="36" t="s">
        <v>1943</v>
      </c>
      <c r="H70" s="36" t="s">
        <v>279</v>
      </c>
      <c r="I70" s="36" t="s">
        <v>1944</v>
      </c>
      <c r="J70" s="38">
        <v>42833</v>
      </c>
      <c r="K70" s="38"/>
      <c r="L70" s="36" t="s">
        <v>1945</v>
      </c>
      <c r="M70" s="38">
        <v>42833</v>
      </c>
      <c r="N70" s="39">
        <v>127.88</v>
      </c>
      <c r="O70" s="39">
        <v>103.62</v>
      </c>
      <c r="P70" s="39"/>
      <c r="Q70" s="39"/>
      <c r="R70" s="36" t="s">
        <v>553</v>
      </c>
      <c r="S70" s="41">
        <v>7555</v>
      </c>
      <c r="T70" s="41">
        <f t="shared" si="1"/>
        <v>8310.5</v>
      </c>
      <c r="U70" s="41">
        <v>966191</v>
      </c>
      <c r="V70" s="42">
        <v>1062810</v>
      </c>
      <c r="W70" s="42">
        <v>8310</v>
      </c>
      <c r="X70" s="41">
        <v>0</v>
      </c>
      <c r="Y70" s="38">
        <v>42839</v>
      </c>
      <c r="Z70" s="41">
        <v>296191</v>
      </c>
      <c r="AA70" s="41"/>
      <c r="AB70" s="41">
        <v>0</v>
      </c>
      <c r="AC70" s="41"/>
      <c r="AD70" s="41"/>
      <c r="AE70" s="41">
        <v>0</v>
      </c>
      <c r="AF70" s="41"/>
      <c r="AG70" s="41">
        <v>670000</v>
      </c>
      <c r="AH70" s="41">
        <v>670000</v>
      </c>
      <c r="AI70" s="41">
        <v>0</v>
      </c>
      <c r="AJ70" s="36"/>
      <c r="AK70" s="36"/>
      <c r="AL70" s="36" t="s">
        <v>23</v>
      </c>
      <c r="AM70" s="36"/>
      <c r="AN70" s="36" t="s">
        <v>1299</v>
      </c>
      <c r="AO70" s="36" t="s">
        <v>1300</v>
      </c>
      <c r="AP70" s="36" t="s">
        <v>1708</v>
      </c>
      <c r="AQ70" s="36"/>
      <c r="AR70" s="36"/>
      <c r="AS70" s="36" t="s">
        <v>1946</v>
      </c>
      <c r="AT70" s="36" t="s">
        <v>1947</v>
      </c>
      <c r="AU70" s="36"/>
      <c r="AV70" s="36" t="s">
        <v>28</v>
      </c>
      <c r="AW70" s="36" t="s">
        <v>1305</v>
      </c>
      <c r="AX70" s="36"/>
      <c r="AY70" s="36" t="s">
        <v>1948</v>
      </c>
      <c r="AZ70" s="36" t="s">
        <v>1949</v>
      </c>
      <c r="BA70" s="36" t="s">
        <v>1308</v>
      </c>
      <c r="BB70" s="38"/>
      <c r="BC70" s="36" t="s">
        <v>1950</v>
      </c>
      <c r="BD70" s="36"/>
      <c r="BE70" s="36"/>
      <c r="BF70" s="36"/>
      <c r="BG70" s="36" t="s">
        <v>1310</v>
      </c>
      <c r="BH70" s="36"/>
      <c r="BI70" s="36" t="s">
        <v>1482</v>
      </c>
      <c r="BJ70" s="41">
        <v>966191</v>
      </c>
      <c r="BK70" s="41"/>
      <c r="BL70" s="36" t="s">
        <v>1312</v>
      </c>
      <c r="BM70" s="36"/>
      <c r="BN70" s="36"/>
      <c r="BO70" s="36"/>
      <c r="BP70" s="38"/>
      <c r="BQ70" s="38">
        <v>43038</v>
      </c>
      <c r="BR70" s="38">
        <v>43554</v>
      </c>
      <c r="BS70" s="38"/>
      <c r="BT70" s="38"/>
      <c r="BU70" s="38"/>
      <c r="BV70" s="38"/>
    </row>
    <row r="71" spans="1:74" ht="16.5">
      <c r="A71" s="35">
        <v>172</v>
      </c>
      <c r="B71" s="36" t="s">
        <v>1293</v>
      </c>
      <c r="C71" s="36" t="s">
        <v>1294</v>
      </c>
      <c r="D71" s="36" t="s">
        <v>1295</v>
      </c>
      <c r="E71" s="36"/>
      <c r="F71" s="37">
        <v>1902</v>
      </c>
      <c r="G71" s="36" t="s">
        <v>1951</v>
      </c>
      <c r="H71" s="36" t="s">
        <v>279</v>
      </c>
      <c r="I71" s="36" t="s">
        <v>1952</v>
      </c>
      <c r="J71" s="38">
        <v>42833</v>
      </c>
      <c r="K71" s="38"/>
      <c r="L71" s="36" t="s">
        <v>1953</v>
      </c>
      <c r="M71" s="38">
        <v>42833</v>
      </c>
      <c r="N71" s="39">
        <v>127.87</v>
      </c>
      <c r="O71" s="39">
        <v>103.61</v>
      </c>
      <c r="P71" s="39"/>
      <c r="Q71" s="39"/>
      <c r="R71" s="36" t="s">
        <v>553</v>
      </c>
      <c r="S71" s="41">
        <v>7563</v>
      </c>
      <c r="T71" s="41">
        <f t="shared" si="1"/>
        <v>8319.300000000001</v>
      </c>
      <c r="U71" s="41">
        <v>967074</v>
      </c>
      <c r="V71" s="42">
        <v>1063781</v>
      </c>
      <c r="W71" s="42">
        <v>8319</v>
      </c>
      <c r="X71" s="41">
        <v>0</v>
      </c>
      <c r="Y71" s="38">
        <v>42839</v>
      </c>
      <c r="Z71" s="41">
        <v>247074</v>
      </c>
      <c r="AA71" s="41"/>
      <c r="AB71" s="41">
        <v>0</v>
      </c>
      <c r="AC71" s="41"/>
      <c r="AD71" s="41"/>
      <c r="AE71" s="41">
        <v>0</v>
      </c>
      <c r="AF71" s="41"/>
      <c r="AG71" s="41">
        <v>720000</v>
      </c>
      <c r="AH71" s="41">
        <v>720000</v>
      </c>
      <c r="AI71" s="41">
        <v>0</v>
      </c>
      <c r="AJ71" s="36"/>
      <c r="AK71" s="36"/>
      <c r="AL71" s="36" t="s">
        <v>23</v>
      </c>
      <c r="AM71" s="36"/>
      <c r="AN71" s="36" t="s">
        <v>1299</v>
      </c>
      <c r="AO71" s="36" t="s">
        <v>1300</v>
      </c>
      <c r="AP71" s="36" t="s">
        <v>1954</v>
      </c>
      <c r="AQ71" s="36"/>
      <c r="AR71" s="36"/>
      <c r="AS71" s="36" t="s">
        <v>1955</v>
      </c>
      <c r="AT71" s="36" t="s">
        <v>1956</v>
      </c>
      <c r="AU71" s="36"/>
      <c r="AV71" s="36" t="s">
        <v>28</v>
      </c>
      <c r="AW71" s="36" t="s">
        <v>1305</v>
      </c>
      <c r="AX71" s="36"/>
      <c r="AY71" s="36" t="s">
        <v>1957</v>
      </c>
      <c r="AZ71" s="36" t="s">
        <v>1958</v>
      </c>
      <c r="BA71" s="36" t="s">
        <v>1308</v>
      </c>
      <c r="BB71" s="38"/>
      <c r="BC71" s="36" t="s">
        <v>1959</v>
      </c>
      <c r="BD71" s="36"/>
      <c r="BE71" s="36"/>
      <c r="BF71" s="36"/>
      <c r="BG71" s="36" t="s">
        <v>1310</v>
      </c>
      <c r="BH71" s="36"/>
      <c r="BI71" s="36" t="s">
        <v>1465</v>
      </c>
      <c r="BJ71" s="41">
        <v>967074</v>
      </c>
      <c r="BK71" s="41"/>
      <c r="BL71" s="36" t="s">
        <v>1312</v>
      </c>
      <c r="BM71" s="36"/>
      <c r="BN71" s="36"/>
      <c r="BO71" s="36"/>
      <c r="BP71" s="38"/>
      <c r="BQ71" s="38">
        <v>43038</v>
      </c>
      <c r="BR71" s="38">
        <v>43554</v>
      </c>
      <c r="BS71" s="38"/>
      <c r="BT71" s="38"/>
      <c r="BU71" s="38"/>
      <c r="BV71" s="38"/>
    </row>
    <row r="72" spans="1:74" ht="16.5">
      <c r="A72" s="35">
        <v>173</v>
      </c>
      <c r="B72" s="36" t="s">
        <v>1293</v>
      </c>
      <c r="C72" s="36" t="s">
        <v>1294</v>
      </c>
      <c r="D72" s="36" t="s">
        <v>1295</v>
      </c>
      <c r="E72" s="36"/>
      <c r="F72" s="37">
        <v>1903</v>
      </c>
      <c r="G72" s="36" t="s">
        <v>1960</v>
      </c>
      <c r="H72" s="36" t="s">
        <v>279</v>
      </c>
      <c r="I72" s="36" t="s">
        <v>1961</v>
      </c>
      <c r="J72" s="38">
        <v>42833</v>
      </c>
      <c r="K72" s="38"/>
      <c r="L72" s="36" t="s">
        <v>1962</v>
      </c>
      <c r="M72" s="38">
        <v>42833</v>
      </c>
      <c r="N72" s="39">
        <v>95.73</v>
      </c>
      <c r="O72" s="39">
        <v>77.57</v>
      </c>
      <c r="P72" s="39"/>
      <c r="Q72" s="39"/>
      <c r="R72" s="36" t="s">
        <v>553</v>
      </c>
      <c r="S72" s="41">
        <v>7930</v>
      </c>
      <c r="T72" s="41">
        <f t="shared" si="1"/>
        <v>8723</v>
      </c>
      <c r="U72" s="41">
        <v>759170</v>
      </c>
      <c r="V72" s="42">
        <v>835087</v>
      </c>
      <c r="W72" s="42">
        <v>8723</v>
      </c>
      <c r="X72" s="41">
        <v>0</v>
      </c>
      <c r="Y72" s="38">
        <v>42839</v>
      </c>
      <c r="Z72" s="41">
        <v>229170</v>
      </c>
      <c r="AA72" s="41"/>
      <c r="AB72" s="41">
        <v>0</v>
      </c>
      <c r="AC72" s="41"/>
      <c r="AD72" s="41"/>
      <c r="AE72" s="41">
        <v>0</v>
      </c>
      <c r="AF72" s="41"/>
      <c r="AG72" s="41">
        <v>530000</v>
      </c>
      <c r="AH72" s="41">
        <v>530000</v>
      </c>
      <c r="AI72" s="41">
        <v>0</v>
      </c>
      <c r="AJ72" s="36"/>
      <c r="AK72" s="36"/>
      <c r="AL72" s="36" t="s">
        <v>23</v>
      </c>
      <c r="AM72" s="36"/>
      <c r="AN72" s="36" t="s">
        <v>1299</v>
      </c>
      <c r="AO72" s="36" t="s">
        <v>1300</v>
      </c>
      <c r="AP72" s="36" t="s">
        <v>1619</v>
      </c>
      <c r="AQ72" s="36"/>
      <c r="AR72" s="36"/>
      <c r="AS72" s="36" t="s">
        <v>1963</v>
      </c>
      <c r="AT72" s="36" t="s">
        <v>1964</v>
      </c>
      <c r="AU72" s="36" t="s">
        <v>1369</v>
      </c>
      <c r="AV72" s="36" t="s">
        <v>30</v>
      </c>
      <c r="AW72" s="36" t="s">
        <v>1305</v>
      </c>
      <c r="AX72" s="36"/>
      <c r="AY72" s="36" t="s">
        <v>1965</v>
      </c>
      <c r="AZ72" s="36" t="s">
        <v>1966</v>
      </c>
      <c r="BA72" s="36" t="s">
        <v>1308</v>
      </c>
      <c r="BB72" s="38"/>
      <c r="BC72" s="36" t="s">
        <v>1967</v>
      </c>
      <c r="BD72" s="36"/>
      <c r="BE72" s="36"/>
      <c r="BF72" s="36"/>
      <c r="BG72" s="36" t="s">
        <v>1310</v>
      </c>
      <c r="BH72" s="36"/>
      <c r="BI72" s="36" t="s">
        <v>1968</v>
      </c>
      <c r="BJ72" s="41">
        <v>759170</v>
      </c>
      <c r="BK72" s="41"/>
      <c r="BL72" s="36" t="s">
        <v>1312</v>
      </c>
      <c r="BM72" s="36"/>
      <c r="BN72" s="36"/>
      <c r="BO72" s="36"/>
      <c r="BP72" s="38"/>
      <c r="BQ72" s="38">
        <v>43038</v>
      </c>
      <c r="BR72" s="38">
        <v>43554</v>
      </c>
      <c r="BS72" s="38"/>
      <c r="BT72" s="38"/>
      <c r="BU72" s="38"/>
      <c r="BV72" s="38"/>
    </row>
    <row r="73" spans="1:74" ht="16.5">
      <c r="A73" s="35">
        <v>174</v>
      </c>
      <c r="B73" s="36" t="s">
        <v>1293</v>
      </c>
      <c r="C73" s="36" t="s">
        <v>1294</v>
      </c>
      <c r="D73" s="36" t="s">
        <v>1295</v>
      </c>
      <c r="E73" s="36"/>
      <c r="F73" s="37">
        <v>1904</v>
      </c>
      <c r="G73" s="36" t="s">
        <v>1969</v>
      </c>
      <c r="H73" s="36" t="s">
        <v>279</v>
      </c>
      <c r="I73" s="36" t="s">
        <v>1970</v>
      </c>
      <c r="J73" s="38">
        <v>42833</v>
      </c>
      <c r="K73" s="38"/>
      <c r="L73" s="36" t="s">
        <v>1971</v>
      </c>
      <c r="M73" s="38">
        <v>42833</v>
      </c>
      <c r="N73" s="39">
        <v>95.73</v>
      </c>
      <c r="O73" s="39">
        <v>77.57</v>
      </c>
      <c r="P73" s="39"/>
      <c r="Q73" s="39"/>
      <c r="R73" s="36" t="s">
        <v>553</v>
      </c>
      <c r="S73" s="41">
        <v>7818</v>
      </c>
      <c r="T73" s="41">
        <f t="shared" si="1"/>
        <v>8599.800000000001</v>
      </c>
      <c r="U73" s="41">
        <v>748403</v>
      </c>
      <c r="V73" s="42">
        <v>823243</v>
      </c>
      <c r="W73" s="42">
        <v>8599</v>
      </c>
      <c r="X73" s="41">
        <v>0</v>
      </c>
      <c r="Y73" s="38">
        <v>42839</v>
      </c>
      <c r="Z73" s="41">
        <v>228403</v>
      </c>
      <c r="AA73" s="41"/>
      <c r="AB73" s="41">
        <v>0</v>
      </c>
      <c r="AC73" s="41"/>
      <c r="AD73" s="41"/>
      <c r="AE73" s="41">
        <v>0</v>
      </c>
      <c r="AF73" s="41"/>
      <c r="AG73" s="41">
        <v>520000</v>
      </c>
      <c r="AH73" s="41">
        <v>520000</v>
      </c>
      <c r="AI73" s="41">
        <v>0</v>
      </c>
      <c r="AJ73" s="36"/>
      <c r="AK73" s="36"/>
      <c r="AL73" s="36" t="s">
        <v>23</v>
      </c>
      <c r="AM73" s="36"/>
      <c r="AN73" s="36" t="s">
        <v>1299</v>
      </c>
      <c r="AO73" s="36" t="s">
        <v>1300</v>
      </c>
      <c r="AP73" s="36" t="s">
        <v>1916</v>
      </c>
      <c r="AQ73" s="36"/>
      <c r="AR73" s="36"/>
      <c r="AS73" s="36" t="s">
        <v>1972</v>
      </c>
      <c r="AT73" s="36" t="s">
        <v>1973</v>
      </c>
      <c r="AU73" s="36"/>
      <c r="AV73" s="36" t="s">
        <v>30</v>
      </c>
      <c r="AW73" s="36" t="s">
        <v>1305</v>
      </c>
      <c r="AX73" s="36"/>
      <c r="AY73" s="36" t="s">
        <v>1974</v>
      </c>
      <c r="AZ73" s="36" t="s">
        <v>1975</v>
      </c>
      <c r="BA73" s="36" t="s">
        <v>1308</v>
      </c>
      <c r="BB73" s="38"/>
      <c r="BC73" s="36" t="s">
        <v>1976</v>
      </c>
      <c r="BD73" s="36"/>
      <c r="BE73" s="36"/>
      <c r="BF73" s="36"/>
      <c r="BG73" s="36" t="s">
        <v>1310</v>
      </c>
      <c r="BH73" s="36"/>
      <c r="BI73" s="36" t="s">
        <v>1560</v>
      </c>
      <c r="BJ73" s="41">
        <v>748403</v>
      </c>
      <c r="BK73" s="41"/>
      <c r="BL73" s="36" t="s">
        <v>1312</v>
      </c>
      <c r="BM73" s="36"/>
      <c r="BN73" s="36"/>
      <c r="BO73" s="36"/>
      <c r="BP73" s="38"/>
      <c r="BQ73" s="38">
        <v>43038</v>
      </c>
      <c r="BR73" s="38">
        <v>43554</v>
      </c>
      <c r="BS73" s="38"/>
      <c r="BT73" s="38"/>
      <c r="BU73" s="38"/>
      <c r="BV73" s="38"/>
    </row>
    <row r="74" spans="1:74" ht="16.5">
      <c r="A74" s="35">
        <v>175</v>
      </c>
      <c r="B74" s="36" t="s">
        <v>1293</v>
      </c>
      <c r="C74" s="36" t="s">
        <v>1294</v>
      </c>
      <c r="D74" s="36" t="s">
        <v>1295</v>
      </c>
      <c r="E74" s="36"/>
      <c r="F74" s="37">
        <v>2001</v>
      </c>
      <c r="G74" s="36" t="s">
        <v>1977</v>
      </c>
      <c r="H74" s="36" t="s">
        <v>279</v>
      </c>
      <c r="I74" s="36" t="s">
        <v>1978</v>
      </c>
      <c r="J74" s="38">
        <v>42833</v>
      </c>
      <c r="K74" s="38"/>
      <c r="L74" s="36" t="s">
        <v>1979</v>
      </c>
      <c r="M74" s="38">
        <v>42833</v>
      </c>
      <c r="N74" s="39">
        <v>127.88</v>
      </c>
      <c r="O74" s="39">
        <v>103.62</v>
      </c>
      <c r="P74" s="39"/>
      <c r="Q74" s="39"/>
      <c r="R74" s="36" t="s">
        <v>553</v>
      </c>
      <c r="S74" s="41">
        <v>7535</v>
      </c>
      <c r="T74" s="41">
        <f t="shared" si="1"/>
        <v>8288.5</v>
      </c>
      <c r="U74" s="41">
        <v>963607</v>
      </c>
      <c r="V74" s="42">
        <v>1059967</v>
      </c>
      <c r="W74" s="42">
        <v>8288</v>
      </c>
      <c r="X74" s="41">
        <v>0</v>
      </c>
      <c r="Y74" s="38">
        <v>42839</v>
      </c>
      <c r="Z74" s="41">
        <v>243607</v>
      </c>
      <c r="AA74" s="41"/>
      <c r="AB74" s="41">
        <v>0</v>
      </c>
      <c r="AC74" s="41"/>
      <c r="AD74" s="41"/>
      <c r="AE74" s="41">
        <v>0</v>
      </c>
      <c r="AF74" s="41"/>
      <c r="AG74" s="41">
        <v>720000</v>
      </c>
      <c r="AH74" s="41">
        <v>720000</v>
      </c>
      <c r="AI74" s="41">
        <v>0</v>
      </c>
      <c r="AJ74" s="36"/>
      <c r="AK74" s="36"/>
      <c r="AL74" s="36" t="s">
        <v>23</v>
      </c>
      <c r="AM74" s="36"/>
      <c r="AN74" s="36" t="s">
        <v>1299</v>
      </c>
      <c r="AO74" s="36" t="s">
        <v>1300</v>
      </c>
      <c r="AP74" s="36" t="s">
        <v>723</v>
      </c>
      <c r="AQ74" s="36"/>
      <c r="AR74" s="36"/>
      <c r="AS74" s="36" t="s">
        <v>1980</v>
      </c>
      <c r="AT74" s="36" t="s">
        <v>1981</v>
      </c>
      <c r="AU74" s="36"/>
      <c r="AV74" s="36" t="s">
        <v>28</v>
      </c>
      <c r="AW74" s="36" t="s">
        <v>1305</v>
      </c>
      <c r="AX74" s="36"/>
      <c r="AY74" s="36" t="s">
        <v>1982</v>
      </c>
      <c r="AZ74" s="36" t="s">
        <v>1983</v>
      </c>
      <c r="BA74" s="36" t="s">
        <v>1308</v>
      </c>
      <c r="BB74" s="38"/>
      <c r="BC74" s="36" t="s">
        <v>1984</v>
      </c>
      <c r="BD74" s="36"/>
      <c r="BE74" s="36"/>
      <c r="BF74" s="36"/>
      <c r="BG74" s="36" t="s">
        <v>1310</v>
      </c>
      <c r="BH74" s="36"/>
      <c r="BI74" s="36" t="s">
        <v>1985</v>
      </c>
      <c r="BJ74" s="41">
        <v>963607</v>
      </c>
      <c r="BK74" s="41"/>
      <c r="BL74" s="36" t="s">
        <v>1312</v>
      </c>
      <c r="BM74" s="36"/>
      <c r="BN74" s="36"/>
      <c r="BO74" s="36"/>
      <c r="BP74" s="38"/>
      <c r="BQ74" s="38">
        <v>43038</v>
      </c>
      <c r="BR74" s="38">
        <v>43554</v>
      </c>
      <c r="BS74" s="38"/>
      <c r="BT74" s="38"/>
      <c r="BU74" s="38"/>
      <c r="BV74" s="38"/>
    </row>
    <row r="75" spans="1:74" ht="16.5">
      <c r="A75" s="35">
        <v>176</v>
      </c>
      <c r="B75" s="36" t="s">
        <v>1293</v>
      </c>
      <c r="C75" s="36" t="s">
        <v>1294</v>
      </c>
      <c r="D75" s="36" t="s">
        <v>1295</v>
      </c>
      <c r="E75" s="36"/>
      <c r="F75" s="37">
        <v>2002</v>
      </c>
      <c r="G75" s="36" t="s">
        <v>1986</v>
      </c>
      <c r="H75" s="36" t="s">
        <v>279</v>
      </c>
      <c r="I75" s="36" t="s">
        <v>1987</v>
      </c>
      <c r="J75" s="38">
        <v>42833</v>
      </c>
      <c r="K75" s="38"/>
      <c r="L75" s="36" t="s">
        <v>1988</v>
      </c>
      <c r="M75" s="38">
        <v>42833</v>
      </c>
      <c r="N75" s="39">
        <v>127.87</v>
      </c>
      <c r="O75" s="39">
        <v>103.61</v>
      </c>
      <c r="P75" s="39"/>
      <c r="Q75" s="39"/>
      <c r="R75" s="36" t="s">
        <v>553</v>
      </c>
      <c r="S75" s="41">
        <v>7543</v>
      </c>
      <c r="T75" s="41">
        <f t="shared" si="1"/>
        <v>8297.300000000001</v>
      </c>
      <c r="U75" s="41">
        <v>964490</v>
      </c>
      <c r="V75" s="42">
        <v>1060939</v>
      </c>
      <c r="W75" s="42">
        <v>8297</v>
      </c>
      <c r="X75" s="41">
        <v>0</v>
      </c>
      <c r="Y75" s="38">
        <v>42839</v>
      </c>
      <c r="Z75" s="41">
        <v>294490</v>
      </c>
      <c r="AA75" s="41"/>
      <c r="AB75" s="41">
        <v>0</v>
      </c>
      <c r="AC75" s="41"/>
      <c r="AD75" s="41"/>
      <c r="AE75" s="41">
        <v>0</v>
      </c>
      <c r="AF75" s="41"/>
      <c r="AG75" s="41">
        <v>670000</v>
      </c>
      <c r="AH75" s="41">
        <v>670000</v>
      </c>
      <c r="AI75" s="41">
        <v>0</v>
      </c>
      <c r="AJ75" s="36"/>
      <c r="AK75" s="36"/>
      <c r="AL75" s="36" t="s">
        <v>23</v>
      </c>
      <c r="AM75" s="36"/>
      <c r="AN75" s="36" t="s">
        <v>1299</v>
      </c>
      <c r="AO75" s="36" t="s">
        <v>1300</v>
      </c>
      <c r="AP75" s="36" t="s">
        <v>1486</v>
      </c>
      <c r="AQ75" s="36"/>
      <c r="AR75" s="36"/>
      <c r="AS75" s="36" t="s">
        <v>1989</v>
      </c>
      <c r="AT75" s="36" t="s">
        <v>1990</v>
      </c>
      <c r="AU75" s="36" t="s">
        <v>1369</v>
      </c>
      <c r="AV75" s="36" t="s">
        <v>28</v>
      </c>
      <c r="AW75" s="36" t="s">
        <v>1305</v>
      </c>
      <c r="AX75" s="36"/>
      <c r="AY75" s="36" t="s">
        <v>1991</v>
      </c>
      <c r="AZ75" s="36" t="s">
        <v>1992</v>
      </c>
      <c r="BA75" s="36" t="s">
        <v>1308</v>
      </c>
      <c r="BB75" s="38"/>
      <c r="BC75" s="36" t="s">
        <v>1993</v>
      </c>
      <c r="BD75" s="36"/>
      <c r="BE75" s="36"/>
      <c r="BF75" s="36"/>
      <c r="BG75" s="36" t="s">
        <v>1310</v>
      </c>
      <c r="BH75" s="36"/>
      <c r="BI75" s="36" t="s">
        <v>1994</v>
      </c>
      <c r="BJ75" s="41">
        <v>964490</v>
      </c>
      <c r="BK75" s="41"/>
      <c r="BL75" s="36" t="s">
        <v>1312</v>
      </c>
      <c r="BM75" s="36"/>
      <c r="BN75" s="36"/>
      <c r="BO75" s="36"/>
      <c r="BP75" s="38"/>
      <c r="BQ75" s="38">
        <v>43038</v>
      </c>
      <c r="BR75" s="38">
        <v>43554</v>
      </c>
      <c r="BS75" s="38"/>
      <c r="BT75" s="38"/>
      <c r="BU75" s="38"/>
      <c r="BV75" s="38"/>
    </row>
    <row r="76" spans="1:74" ht="16.5">
      <c r="A76" s="35">
        <v>177</v>
      </c>
      <c r="B76" s="36" t="s">
        <v>1293</v>
      </c>
      <c r="C76" s="36" t="s">
        <v>1294</v>
      </c>
      <c r="D76" s="36" t="s">
        <v>1295</v>
      </c>
      <c r="E76" s="36"/>
      <c r="F76" s="37">
        <v>2003</v>
      </c>
      <c r="G76" s="36" t="s">
        <v>1995</v>
      </c>
      <c r="H76" s="36" t="s">
        <v>279</v>
      </c>
      <c r="I76" s="36" t="s">
        <v>1996</v>
      </c>
      <c r="J76" s="38">
        <v>42833</v>
      </c>
      <c r="K76" s="38"/>
      <c r="L76" s="36" t="s">
        <v>1997</v>
      </c>
      <c r="M76" s="38">
        <v>42833</v>
      </c>
      <c r="N76" s="39">
        <v>95.73</v>
      </c>
      <c r="O76" s="39">
        <v>77.57</v>
      </c>
      <c r="P76" s="39"/>
      <c r="Q76" s="39"/>
      <c r="R76" s="36" t="s">
        <v>553</v>
      </c>
      <c r="S76" s="41">
        <v>7910</v>
      </c>
      <c r="T76" s="41">
        <f t="shared" si="1"/>
        <v>8701</v>
      </c>
      <c r="U76" s="41">
        <v>757235</v>
      </c>
      <c r="V76" s="42">
        <v>832958</v>
      </c>
      <c r="W76" s="42">
        <v>8701</v>
      </c>
      <c r="X76" s="41">
        <v>0</v>
      </c>
      <c r="Y76" s="38">
        <v>42839</v>
      </c>
      <c r="Z76" s="41">
        <v>227235</v>
      </c>
      <c r="AA76" s="41"/>
      <c r="AB76" s="41">
        <v>0</v>
      </c>
      <c r="AC76" s="41"/>
      <c r="AD76" s="41"/>
      <c r="AE76" s="41">
        <v>0</v>
      </c>
      <c r="AF76" s="41"/>
      <c r="AG76" s="41">
        <v>530000</v>
      </c>
      <c r="AH76" s="41">
        <v>530000</v>
      </c>
      <c r="AI76" s="41">
        <v>0</v>
      </c>
      <c r="AJ76" s="36"/>
      <c r="AK76" s="36"/>
      <c r="AL76" s="36" t="s">
        <v>23</v>
      </c>
      <c r="AM76" s="36"/>
      <c r="AN76" s="36" t="s">
        <v>1299</v>
      </c>
      <c r="AO76" s="36" t="s">
        <v>1300</v>
      </c>
      <c r="AP76" s="36" t="s">
        <v>1852</v>
      </c>
      <c r="AQ76" s="36"/>
      <c r="AR76" s="36"/>
      <c r="AS76" s="36" t="s">
        <v>1998</v>
      </c>
      <c r="AT76" s="36" t="s">
        <v>1999</v>
      </c>
      <c r="AU76" s="36"/>
      <c r="AV76" s="36" t="s">
        <v>30</v>
      </c>
      <c r="AW76" s="36" t="s">
        <v>1305</v>
      </c>
      <c r="AX76" s="36"/>
      <c r="AY76" s="36" t="s">
        <v>2000</v>
      </c>
      <c r="AZ76" s="36" t="s">
        <v>2001</v>
      </c>
      <c r="BA76" s="36" t="s">
        <v>1308</v>
      </c>
      <c r="BB76" s="38"/>
      <c r="BC76" s="36" t="s">
        <v>2002</v>
      </c>
      <c r="BD76" s="36"/>
      <c r="BE76" s="36"/>
      <c r="BF76" s="36"/>
      <c r="BG76" s="36" t="s">
        <v>1310</v>
      </c>
      <c r="BH76" s="36"/>
      <c r="BI76" s="36" t="s">
        <v>2003</v>
      </c>
      <c r="BJ76" s="41">
        <v>757235</v>
      </c>
      <c r="BK76" s="41"/>
      <c r="BL76" s="36" t="s">
        <v>1312</v>
      </c>
      <c r="BM76" s="36"/>
      <c r="BN76" s="36"/>
      <c r="BO76" s="36"/>
      <c r="BP76" s="38"/>
      <c r="BQ76" s="38">
        <v>43038</v>
      </c>
      <c r="BR76" s="38">
        <v>43554</v>
      </c>
      <c r="BS76" s="38"/>
      <c r="BT76" s="38"/>
      <c r="BU76" s="38"/>
      <c r="BV76" s="38"/>
    </row>
    <row r="77" spans="1:74" ht="16.5">
      <c r="A77" s="35">
        <v>178</v>
      </c>
      <c r="B77" s="36" t="s">
        <v>1293</v>
      </c>
      <c r="C77" s="36" t="s">
        <v>1294</v>
      </c>
      <c r="D77" s="36" t="s">
        <v>1295</v>
      </c>
      <c r="E77" s="36"/>
      <c r="F77" s="37">
        <v>2004</v>
      </c>
      <c r="G77" s="36" t="s">
        <v>2004</v>
      </c>
      <c r="H77" s="36" t="s">
        <v>279</v>
      </c>
      <c r="I77" s="36" t="s">
        <v>2005</v>
      </c>
      <c r="J77" s="38">
        <v>42833</v>
      </c>
      <c r="K77" s="38"/>
      <c r="L77" s="36" t="s">
        <v>2006</v>
      </c>
      <c r="M77" s="38">
        <v>42833</v>
      </c>
      <c r="N77" s="39">
        <v>95.73</v>
      </c>
      <c r="O77" s="39">
        <v>77.57</v>
      </c>
      <c r="P77" s="39"/>
      <c r="Q77" s="39"/>
      <c r="R77" s="36" t="s">
        <v>553</v>
      </c>
      <c r="S77" s="41">
        <v>7798</v>
      </c>
      <c r="T77" s="41">
        <f t="shared" si="1"/>
        <v>8577.800000000001</v>
      </c>
      <c r="U77" s="41">
        <v>746470</v>
      </c>
      <c r="V77" s="42">
        <v>821117</v>
      </c>
      <c r="W77" s="42">
        <v>8577</v>
      </c>
      <c r="X77" s="41">
        <v>0</v>
      </c>
      <c r="Y77" s="38">
        <v>42839</v>
      </c>
      <c r="Z77" s="41">
        <v>226470</v>
      </c>
      <c r="AA77" s="41"/>
      <c r="AB77" s="41">
        <v>0</v>
      </c>
      <c r="AC77" s="41"/>
      <c r="AD77" s="41"/>
      <c r="AE77" s="41">
        <v>0</v>
      </c>
      <c r="AF77" s="41"/>
      <c r="AG77" s="41">
        <v>520000</v>
      </c>
      <c r="AH77" s="41">
        <v>520000</v>
      </c>
      <c r="AI77" s="41">
        <v>0</v>
      </c>
      <c r="AJ77" s="36"/>
      <c r="AK77" s="36"/>
      <c r="AL77" s="36" t="s">
        <v>23</v>
      </c>
      <c r="AM77" s="36"/>
      <c r="AN77" s="36" t="s">
        <v>1299</v>
      </c>
      <c r="AO77" s="36" t="s">
        <v>1300</v>
      </c>
      <c r="AP77" s="36" t="s">
        <v>1486</v>
      </c>
      <c r="AQ77" s="36"/>
      <c r="AR77" s="36"/>
      <c r="AS77" s="36" t="s">
        <v>2007</v>
      </c>
      <c r="AT77" s="36" t="s">
        <v>2008</v>
      </c>
      <c r="AU77" s="36"/>
      <c r="AV77" s="36" t="s">
        <v>30</v>
      </c>
      <c r="AW77" s="36" t="s">
        <v>1305</v>
      </c>
      <c r="AX77" s="36"/>
      <c r="AY77" s="36" t="s">
        <v>2009</v>
      </c>
      <c r="AZ77" s="36" t="s">
        <v>2010</v>
      </c>
      <c r="BA77" s="36" t="s">
        <v>1308</v>
      </c>
      <c r="BB77" s="38"/>
      <c r="BC77" s="36" t="s">
        <v>2011</v>
      </c>
      <c r="BD77" s="36"/>
      <c r="BE77" s="36"/>
      <c r="BF77" s="36"/>
      <c r="BG77" s="36" t="s">
        <v>1310</v>
      </c>
      <c r="BH77" s="36"/>
      <c r="BI77" s="36" t="s">
        <v>2012</v>
      </c>
      <c r="BJ77" s="41">
        <v>746470</v>
      </c>
      <c r="BK77" s="41"/>
      <c r="BL77" s="36" t="s">
        <v>1312</v>
      </c>
      <c r="BM77" s="36"/>
      <c r="BN77" s="36"/>
      <c r="BO77" s="36"/>
      <c r="BP77" s="38"/>
      <c r="BQ77" s="38">
        <v>43038</v>
      </c>
      <c r="BR77" s="38">
        <v>43554</v>
      </c>
      <c r="BS77" s="38"/>
      <c r="BT77" s="38"/>
      <c r="BU77" s="38"/>
      <c r="BV77" s="38"/>
    </row>
    <row r="78" spans="1:74" ht="16.5">
      <c r="A78" s="35">
        <v>181</v>
      </c>
      <c r="B78" s="36" t="s">
        <v>1293</v>
      </c>
      <c r="C78" s="36" t="s">
        <v>1294</v>
      </c>
      <c r="D78" s="36" t="s">
        <v>1295</v>
      </c>
      <c r="E78" s="36"/>
      <c r="F78" s="37">
        <v>2101</v>
      </c>
      <c r="G78" s="36" t="s">
        <v>2013</v>
      </c>
      <c r="H78" s="36" t="s">
        <v>279</v>
      </c>
      <c r="I78" s="36" t="s">
        <v>2014</v>
      </c>
      <c r="J78" s="38">
        <v>42833</v>
      </c>
      <c r="K78" s="38"/>
      <c r="L78" s="36" t="s">
        <v>2015</v>
      </c>
      <c r="M78" s="38">
        <v>42833</v>
      </c>
      <c r="N78" s="39">
        <v>127.88</v>
      </c>
      <c r="O78" s="39">
        <v>103.62</v>
      </c>
      <c r="P78" s="39"/>
      <c r="Q78" s="39"/>
      <c r="R78" s="36" t="s">
        <v>613</v>
      </c>
      <c r="S78" s="41">
        <v>7289.59</v>
      </c>
      <c r="T78" s="41">
        <f t="shared" si="1"/>
        <v>8018.549000000001</v>
      </c>
      <c r="U78" s="41">
        <v>932193</v>
      </c>
      <c r="V78" s="42">
        <v>1025412</v>
      </c>
      <c r="W78" s="42">
        <v>8018</v>
      </c>
      <c r="X78" s="41">
        <v>0</v>
      </c>
      <c r="Y78" s="38">
        <v>42839</v>
      </c>
      <c r="Z78" s="41">
        <v>932193</v>
      </c>
      <c r="AA78" s="41"/>
      <c r="AB78" s="41">
        <v>0</v>
      </c>
      <c r="AC78" s="41"/>
      <c r="AD78" s="41"/>
      <c r="AE78" s="41">
        <v>0</v>
      </c>
      <c r="AF78" s="41"/>
      <c r="AG78" s="41"/>
      <c r="AH78" s="41"/>
      <c r="AI78" s="41">
        <v>0</v>
      </c>
      <c r="AJ78" s="36"/>
      <c r="AK78" s="36"/>
      <c r="AL78" s="36" t="s">
        <v>23</v>
      </c>
      <c r="AM78" s="36"/>
      <c r="AN78" s="36" t="s">
        <v>1299</v>
      </c>
      <c r="AO78" s="36" t="s">
        <v>1300</v>
      </c>
      <c r="AP78" s="36" t="s">
        <v>1793</v>
      </c>
      <c r="AQ78" s="36"/>
      <c r="AR78" s="36"/>
      <c r="AS78" s="36" t="s">
        <v>2016</v>
      </c>
      <c r="AT78" s="36" t="s">
        <v>2017</v>
      </c>
      <c r="AU78" s="36"/>
      <c r="AV78" s="36" t="s">
        <v>28</v>
      </c>
      <c r="AW78" s="36" t="s">
        <v>1305</v>
      </c>
      <c r="AX78" s="36"/>
      <c r="AY78" s="36" t="s">
        <v>2018</v>
      </c>
      <c r="AZ78" s="36" t="s">
        <v>2019</v>
      </c>
      <c r="BA78" s="36" t="s">
        <v>2020</v>
      </c>
      <c r="BB78" s="38"/>
      <c r="BC78" s="36" t="s">
        <v>2021</v>
      </c>
      <c r="BD78" s="36"/>
      <c r="BE78" s="36"/>
      <c r="BF78" s="36"/>
      <c r="BG78" s="36" t="s">
        <v>1310</v>
      </c>
      <c r="BH78" s="36"/>
      <c r="BI78" s="36" t="s">
        <v>2022</v>
      </c>
      <c r="BJ78" s="41">
        <v>951217</v>
      </c>
      <c r="BK78" s="41"/>
      <c r="BL78" s="36" t="s">
        <v>1312</v>
      </c>
      <c r="BM78" s="36"/>
      <c r="BN78" s="36"/>
      <c r="BO78" s="36"/>
      <c r="BP78" s="38"/>
      <c r="BQ78" s="38">
        <v>43038</v>
      </c>
      <c r="BR78" s="38">
        <v>43554</v>
      </c>
      <c r="BS78" s="38"/>
      <c r="BT78" s="38"/>
      <c r="BU78" s="38"/>
      <c r="BV78" s="38"/>
    </row>
    <row r="79" spans="1:74" ht="16.5">
      <c r="A79" s="35">
        <v>182</v>
      </c>
      <c r="B79" s="36" t="s">
        <v>1293</v>
      </c>
      <c r="C79" s="36" t="s">
        <v>1294</v>
      </c>
      <c r="D79" s="36" t="s">
        <v>1295</v>
      </c>
      <c r="E79" s="36"/>
      <c r="F79" s="37">
        <v>2102</v>
      </c>
      <c r="G79" s="36" t="s">
        <v>2023</v>
      </c>
      <c r="H79" s="36" t="s">
        <v>279</v>
      </c>
      <c r="I79" s="36" t="s">
        <v>2024</v>
      </c>
      <c r="J79" s="38">
        <v>42834</v>
      </c>
      <c r="K79" s="38"/>
      <c r="L79" s="36" t="s">
        <v>2025</v>
      </c>
      <c r="M79" s="38">
        <v>42834</v>
      </c>
      <c r="N79" s="39">
        <v>127.87</v>
      </c>
      <c r="O79" s="39">
        <v>103.61</v>
      </c>
      <c r="P79" s="39"/>
      <c r="Q79" s="39"/>
      <c r="R79" s="36" t="s">
        <v>553</v>
      </c>
      <c r="S79" s="41">
        <v>7447.31</v>
      </c>
      <c r="T79" s="41">
        <f t="shared" si="1"/>
        <v>8192.041000000001</v>
      </c>
      <c r="U79" s="41">
        <v>952287</v>
      </c>
      <c r="V79" s="42">
        <v>1047515</v>
      </c>
      <c r="W79" s="42">
        <v>8192</v>
      </c>
      <c r="X79" s="41">
        <v>0</v>
      </c>
      <c r="Y79" s="38">
        <v>42840</v>
      </c>
      <c r="Z79" s="41">
        <v>662287</v>
      </c>
      <c r="AA79" s="41"/>
      <c r="AB79" s="41">
        <v>0</v>
      </c>
      <c r="AC79" s="41"/>
      <c r="AD79" s="41"/>
      <c r="AE79" s="41">
        <v>0</v>
      </c>
      <c r="AF79" s="41"/>
      <c r="AG79" s="41">
        <v>290000</v>
      </c>
      <c r="AH79" s="41">
        <v>290000</v>
      </c>
      <c r="AI79" s="41">
        <v>0</v>
      </c>
      <c r="AJ79" s="36"/>
      <c r="AK79" s="36"/>
      <c r="AL79" s="36" t="s">
        <v>23</v>
      </c>
      <c r="AM79" s="36"/>
      <c r="AN79" s="36" t="s">
        <v>1299</v>
      </c>
      <c r="AO79" s="36" t="s">
        <v>1300</v>
      </c>
      <c r="AP79" s="36" t="s">
        <v>2026</v>
      </c>
      <c r="AQ79" s="36"/>
      <c r="AR79" s="36"/>
      <c r="AS79" s="36" t="s">
        <v>2027</v>
      </c>
      <c r="AT79" s="36" t="s">
        <v>2028</v>
      </c>
      <c r="AU79" s="36"/>
      <c r="AV79" s="36" t="s">
        <v>28</v>
      </c>
      <c r="AW79" s="36" t="s">
        <v>1305</v>
      </c>
      <c r="AX79" s="36"/>
      <c r="AY79" s="36" t="s">
        <v>2029</v>
      </c>
      <c r="AZ79" s="36" t="s">
        <v>2030</v>
      </c>
      <c r="BA79" s="36" t="s">
        <v>2031</v>
      </c>
      <c r="BB79" s="38"/>
      <c r="BC79" s="36" t="s">
        <v>2032</v>
      </c>
      <c r="BD79" s="36"/>
      <c r="BE79" s="36"/>
      <c r="BF79" s="36"/>
      <c r="BG79" s="36" t="s">
        <v>1310</v>
      </c>
      <c r="BH79" s="36"/>
      <c r="BI79" s="36" t="s">
        <v>1560</v>
      </c>
      <c r="BJ79" s="41">
        <v>961906</v>
      </c>
      <c r="BK79" s="41"/>
      <c r="BL79" s="36" t="s">
        <v>1312</v>
      </c>
      <c r="BM79" s="36"/>
      <c r="BN79" s="36"/>
      <c r="BO79" s="36"/>
      <c r="BP79" s="38"/>
      <c r="BQ79" s="38">
        <v>43038</v>
      </c>
      <c r="BR79" s="38">
        <v>43554</v>
      </c>
      <c r="BS79" s="38"/>
      <c r="BT79" s="38"/>
      <c r="BU79" s="38"/>
      <c r="BV79" s="38"/>
    </row>
    <row r="80" spans="1:74" ht="16.5">
      <c r="A80" s="35">
        <v>183</v>
      </c>
      <c r="B80" s="36" t="s">
        <v>1293</v>
      </c>
      <c r="C80" s="36" t="s">
        <v>1294</v>
      </c>
      <c r="D80" s="36" t="s">
        <v>1295</v>
      </c>
      <c r="E80" s="36"/>
      <c r="F80" s="37">
        <v>2103</v>
      </c>
      <c r="G80" s="36" t="s">
        <v>2033</v>
      </c>
      <c r="H80" s="36" t="s">
        <v>279</v>
      </c>
      <c r="I80" s="36" t="s">
        <v>2034</v>
      </c>
      <c r="J80" s="38">
        <v>42833</v>
      </c>
      <c r="K80" s="38"/>
      <c r="L80" s="36" t="s">
        <v>2035</v>
      </c>
      <c r="M80" s="38">
        <v>42833</v>
      </c>
      <c r="N80" s="39">
        <v>95.73</v>
      </c>
      <c r="O80" s="39">
        <v>77.57</v>
      </c>
      <c r="P80" s="39"/>
      <c r="Q80" s="39"/>
      <c r="R80" s="36" t="s">
        <v>553</v>
      </c>
      <c r="S80" s="41">
        <v>7890</v>
      </c>
      <c r="T80" s="41">
        <f t="shared" si="1"/>
        <v>8679</v>
      </c>
      <c r="U80" s="41">
        <v>755301</v>
      </c>
      <c r="V80" s="42">
        <v>830831</v>
      </c>
      <c r="W80" s="42">
        <v>8678</v>
      </c>
      <c r="X80" s="41">
        <v>0</v>
      </c>
      <c r="Y80" s="38">
        <v>42839</v>
      </c>
      <c r="Z80" s="41">
        <v>305301</v>
      </c>
      <c r="AA80" s="41"/>
      <c r="AB80" s="41">
        <v>0</v>
      </c>
      <c r="AC80" s="41"/>
      <c r="AD80" s="41"/>
      <c r="AE80" s="41">
        <v>0</v>
      </c>
      <c r="AF80" s="41"/>
      <c r="AG80" s="41">
        <v>450000</v>
      </c>
      <c r="AH80" s="41">
        <v>450000</v>
      </c>
      <c r="AI80" s="41">
        <v>0</v>
      </c>
      <c r="AJ80" s="36"/>
      <c r="AK80" s="36"/>
      <c r="AL80" s="36" t="s">
        <v>23</v>
      </c>
      <c r="AM80" s="36"/>
      <c r="AN80" s="36" t="s">
        <v>1299</v>
      </c>
      <c r="AO80" s="36" t="s">
        <v>1300</v>
      </c>
      <c r="AP80" s="36" t="s">
        <v>1663</v>
      </c>
      <c r="AQ80" s="36"/>
      <c r="AR80" s="36"/>
      <c r="AS80" s="36" t="s">
        <v>2036</v>
      </c>
      <c r="AT80" s="36" t="s">
        <v>2037</v>
      </c>
      <c r="AU80" s="36" t="s">
        <v>1369</v>
      </c>
      <c r="AV80" s="36" t="s">
        <v>30</v>
      </c>
      <c r="AW80" s="36" t="s">
        <v>1305</v>
      </c>
      <c r="AX80" s="36"/>
      <c r="AY80" s="36" t="s">
        <v>2038</v>
      </c>
      <c r="AZ80" s="36" t="s">
        <v>2039</v>
      </c>
      <c r="BA80" s="36" t="s">
        <v>1308</v>
      </c>
      <c r="BB80" s="38"/>
      <c r="BC80" s="36" t="s">
        <v>2040</v>
      </c>
      <c r="BD80" s="36"/>
      <c r="BE80" s="36"/>
      <c r="BF80" s="36"/>
      <c r="BG80" s="36" t="s">
        <v>1310</v>
      </c>
      <c r="BH80" s="36" t="s">
        <v>1492</v>
      </c>
      <c r="BI80" s="36" t="s">
        <v>1858</v>
      </c>
      <c r="BJ80" s="41">
        <v>755301</v>
      </c>
      <c r="BK80" s="41"/>
      <c r="BL80" s="36" t="s">
        <v>1312</v>
      </c>
      <c r="BM80" s="36"/>
      <c r="BN80" s="36"/>
      <c r="BO80" s="36"/>
      <c r="BP80" s="38"/>
      <c r="BQ80" s="38">
        <v>43038</v>
      </c>
      <c r="BR80" s="38">
        <v>43554</v>
      </c>
      <c r="BS80" s="38"/>
      <c r="BT80" s="38"/>
      <c r="BU80" s="38"/>
      <c r="BV80" s="38"/>
    </row>
    <row r="81" spans="1:74" ht="16.5">
      <c r="A81" s="35">
        <v>184</v>
      </c>
      <c r="B81" s="36" t="s">
        <v>1293</v>
      </c>
      <c r="C81" s="36" t="s">
        <v>1294</v>
      </c>
      <c r="D81" s="36" t="s">
        <v>1295</v>
      </c>
      <c r="E81" s="36"/>
      <c r="F81" s="37">
        <v>2104</v>
      </c>
      <c r="G81" s="36" t="s">
        <v>2041</v>
      </c>
      <c r="H81" s="36" t="s">
        <v>279</v>
      </c>
      <c r="I81" s="36" t="s">
        <v>2042</v>
      </c>
      <c r="J81" s="38">
        <v>42833</v>
      </c>
      <c r="K81" s="38"/>
      <c r="L81" s="36" t="s">
        <v>2043</v>
      </c>
      <c r="M81" s="38">
        <v>42833</v>
      </c>
      <c r="N81" s="39">
        <v>95.73</v>
      </c>
      <c r="O81" s="39">
        <v>77.57</v>
      </c>
      <c r="P81" s="39"/>
      <c r="Q81" s="39"/>
      <c r="R81" s="36" t="s">
        <v>553</v>
      </c>
      <c r="S81" s="41">
        <v>7777</v>
      </c>
      <c r="T81" s="41">
        <f t="shared" si="1"/>
        <v>8554.7</v>
      </c>
      <c r="U81" s="41">
        <v>744534</v>
      </c>
      <c r="V81" s="42">
        <v>818987</v>
      </c>
      <c r="W81" s="42">
        <v>8555</v>
      </c>
      <c r="X81" s="41">
        <v>0</v>
      </c>
      <c r="Y81" s="38">
        <v>42839</v>
      </c>
      <c r="Z81" s="41">
        <v>224534</v>
      </c>
      <c r="AA81" s="41"/>
      <c r="AB81" s="41">
        <v>0</v>
      </c>
      <c r="AC81" s="41"/>
      <c r="AD81" s="41"/>
      <c r="AE81" s="41">
        <v>0</v>
      </c>
      <c r="AF81" s="41"/>
      <c r="AG81" s="41">
        <v>520000</v>
      </c>
      <c r="AH81" s="41">
        <v>520000</v>
      </c>
      <c r="AI81" s="41">
        <v>0</v>
      </c>
      <c r="AJ81" s="36"/>
      <c r="AK81" s="36"/>
      <c r="AL81" s="36" t="s">
        <v>23</v>
      </c>
      <c r="AM81" s="36"/>
      <c r="AN81" s="36" t="s">
        <v>1299</v>
      </c>
      <c r="AO81" s="36" t="s">
        <v>1300</v>
      </c>
      <c r="AP81" s="36" t="s">
        <v>1326</v>
      </c>
      <c r="AQ81" s="36"/>
      <c r="AR81" s="36"/>
      <c r="AS81" s="36" t="s">
        <v>2044</v>
      </c>
      <c r="AT81" s="36" t="s">
        <v>2045</v>
      </c>
      <c r="AU81" s="36" t="s">
        <v>1369</v>
      </c>
      <c r="AV81" s="36" t="s">
        <v>30</v>
      </c>
      <c r="AW81" s="36" t="s">
        <v>1305</v>
      </c>
      <c r="AX81" s="36"/>
      <c r="AY81" s="36" t="s">
        <v>2046</v>
      </c>
      <c r="AZ81" s="36" t="s">
        <v>2047</v>
      </c>
      <c r="BA81" s="36" t="s">
        <v>1308</v>
      </c>
      <c r="BB81" s="38"/>
      <c r="BC81" s="36" t="s">
        <v>2048</v>
      </c>
      <c r="BD81" s="36"/>
      <c r="BE81" s="36"/>
      <c r="BF81" s="36"/>
      <c r="BG81" s="36" t="s">
        <v>1310</v>
      </c>
      <c r="BH81" s="36"/>
      <c r="BI81" s="36" t="s">
        <v>1383</v>
      </c>
      <c r="BJ81" s="41">
        <v>744534</v>
      </c>
      <c r="BK81" s="41"/>
      <c r="BL81" s="36" t="s">
        <v>1312</v>
      </c>
      <c r="BM81" s="36"/>
      <c r="BN81" s="36"/>
      <c r="BO81" s="36"/>
      <c r="BP81" s="38"/>
      <c r="BQ81" s="38">
        <v>43038</v>
      </c>
      <c r="BR81" s="38">
        <v>43554</v>
      </c>
      <c r="BS81" s="38"/>
      <c r="BT81" s="38"/>
      <c r="BU81" s="38"/>
      <c r="BV81" s="38"/>
    </row>
    <row r="82" spans="1:74" ht="16.5">
      <c r="A82" s="35">
        <v>185</v>
      </c>
      <c r="B82" s="36" t="s">
        <v>1293</v>
      </c>
      <c r="C82" s="36" t="s">
        <v>1294</v>
      </c>
      <c r="D82" s="36" t="s">
        <v>1295</v>
      </c>
      <c r="E82" s="36"/>
      <c r="F82" s="37">
        <v>2201</v>
      </c>
      <c r="G82" s="36" t="s">
        <v>2049</v>
      </c>
      <c r="H82" s="36" t="s">
        <v>279</v>
      </c>
      <c r="I82" s="36" t="s">
        <v>2050</v>
      </c>
      <c r="J82" s="38">
        <v>42833</v>
      </c>
      <c r="K82" s="38"/>
      <c r="L82" s="36" t="s">
        <v>2051</v>
      </c>
      <c r="M82" s="38">
        <v>42833</v>
      </c>
      <c r="N82" s="39">
        <v>127.88</v>
      </c>
      <c r="O82" s="39">
        <v>103.62</v>
      </c>
      <c r="P82" s="39"/>
      <c r="Q82" s="39"/>
      <c r="R82" s="36" t="s">
        <v>613</v>
      </c>
      <c r="S82" s="41">
        <v>7269.9796</v>
      </c>
      <c r="T82" s="41">
        <f t="shared" si="1"/>
        <v>7996.97756</v>
      </c>
      <c r="U82" s="41">
        <v>929685</v>
      </c>
      <c r="V82" s="42">
        <v>1022653</v>
      </c>
      <c r="W82" s="42">
        <v>7996</v>
      </c>
      <c r="X82" s="41">
        <v>0</v>
      </c>
      <c r="Y82" s="38">
        <v>42839</v>
      </c>
      <c r="Z82" s="41">
        <v>929685</v>
      </c>
      <c r="AA82" s="41"/>
      <c r="AB82" s="41">
        <v>0</v>
      </c>
      <c r="AC82" s="41"/>
      <c r="AD82" s="41"/>
      <c r="AE82" s="41">
        <v>0</v>
      </c>
      <c r="AF82" s="41"/>
      <c r="AG82" s="41"/>
      <c r="AH82" s="41"/>
      <c r="AI82" s="41">
        <v>0</v>
      </c>
      <c r="AJ82" s="36"/>
      <c r="AK82" s="36"/>
      <c r="AL82" s="36" t="s">
        <v>23</v>
      </c>
      <c r="AM82" s="36"/>
      <c r="AN82" s="36" t="s">
        <v>1299</v>
      </c>
      <c r="AO82" s="36" t="s">
        <v>1300</v>
      </c>
      <c r="AP82" s="36" t="s">
        <v>1793</v>
      </c>
      <c r="AQ82" s="36"/>
      <c r="AR82" s="36"/>
      <c r="AS82" s="36" t="s">
        <v>2052</v>
      </c>
      <c r="AT82" s="36" t="s">
        <v>2053</v>
      </c>
      <c r="AU82" s="36"/>
      <c r="AV82" s="36" t="s">
        <v>28</v>
      </c>
      <c r="AW82" s="36" t="s">
        <v>1305</v>
      </c>
      <c r="AX82" s="36"/>
      <c r="AY82" s="36" t="s">
        <v>2054</v>
      </c>
      <c r="AZ82" s="36" t="s">
        <v>2055</v>
      </c>
      <c r="BA82" s="36" t="s">
        <v>2056</v>
      </c>
      <c r="BB82" s="38"/>
      <c r="BC82" s="36" t="s">
        <v>2057</v>
      </c>
      <c r="BD82" s="36"/>
      <c r="BE82" s="36"/>
      <c r="BF82" s="36"/>
      <c r="BG82" s="36" t="s">
        <v>1310</v>
      </c>
      <c r="BH82" s="36"/>
      <c r="BI82" s="36" t="s">
        <v>2022</v>
      </c>
      <c r="BJ82" s="41">
        <v>948658</v>
      </c>
      <c r="BK82" s="41"/>
      <c r="BL82" s="36" t="s">
        <v>1312</v>
      </c>
      <c r="BM82" s="36"/>
      <c r="BN82" s="36"/>
      <c r="BO82" s="36"/>
      <c r="BP82" s="38"/>
      <c r="BQ82" s="38">
        <v>43038</v>
      </c>
      <c r="BR82" s="38">
        <v>43554</v>
      </c>
      <c r="BS82" s="38"/>
      <c r="BT82" s="38"/>
      <c r="BU82" s="38"/>
      <c r="BV82" s="38"/>
    </row>
    <row r="83" spans="1:74" ht="16.5">
      <c r="A83" s="35">
        <v>186</v>
      </c>
      <c r="B83" s="36" t="s">
        <v>1293</v>
      </c>
      <c r="C83" s="36" t="s">
        <v>1294</v>
      </c>
      <c r="D83" s="36" t="s">
        <v>1295</v>
      </c>
      <c r="E83" s="36"/>
      <c r="F83" s="37">
        <v>2202</v>
      </c>
      <c r="G83" s="36" t="s">
        <v>2058</v>
      </c>
      <c r="H83" s="36" t="s">
        <v>279</v>
      </c>
      <c r="I83" s="36" t="s">
        <v>2059</v>
      </c>
      <c r="J83" s="38">
        <v>42833</v>
      </c>
      <c r="K83" s="38"/>
      <c r="L83" s="36" t="s">
        <v>2060</v>
      </c>
      <c r="M83" s="38">
        <v>42833</v>
      </c>
      <c r="N83" s="39">
        <v>127.87</v>
      </c>
      <c r="O83" s="39">
        <v>103.61</v>
      </c>
      <c r="P83" s="39"/>
      <c r="Q83" s="39"/>
      <c r="R83" s="36" t="s">
        <v>553</v>
      </c>
      <c r="S83" s="41">
        <v>7502</v>
      </c>
      <c r="T83" s="41">
        <f t="shared" si="1"/>
        <v>8252.2</v>
      </c>
      <c r="U83" s="41">
        <v>959322</v>
      </c>
      <c r="V83" s="42">
        <v>1055254</v>
      </c>
      <c r="W83" s="42">
        <v>8252</v>
      </c>
      <c r="X83" s="41">
        <v>0</v>
      </c>
      <c r="Y83" s="38">
        <v>42839</v>
      </c>
      <c r="Z83" s="41">
        <v>249322</v>
      </c>
      <c r="AA83" s="41"/>
      <c r="AB83" s="41">
        <v>0</v>
      </c>
      <c r="AC83" s="41"/>
      <c r="AD83" s="41"/>
      <c r="AE83" s="41">
        <v>0</v>
      </c>
      <c r="AF83" s="41"/>
      <c r="AG83" s="41">
        <v>710000</v>
      </c>
      <c r="AH83" s="41">
        <v>710000</v>
      </c>
      <c r="AI83" s="41">
        <v>0</v>
      </c>
      <c r="AJ83" s="36"/>
      <c r="AK83" s="36"/>
      <c r="AL83" s="36" t="s">
        <v>23</v>
      </c>
      <c r="AM83" s="36"/>
      <c r="AN83" s="36" t="s">
        <v>1299</v>
      </c>
      <c r="AO83" s="36" t="s">
        <v>1300</v>
      </c>
      <c r="AP83" s="36" t="s">
        <v>1581</v>
      </c>
      <c r="AQ83" s="36"/>
      <c r="AR83" s="36"/>
      <c r="AS83" s="36" t="s">
        <v>2061</v>
      </c>
      <c r="AT83" s="36" t="s">
        <v>2062</v>
      </c>
      <c r="AU83" s="36"/>
      <c r="AV83" s="36" t="s">
        <v>28</v>
      </c>
      <c r="AW83" s="36" t="s">
        <v>1305</v>
      </c>
      <c r="AX83" s="36"/>
      <c r="AY83" s="36" t="s">
        <v>2063</v>
      </c>
      <c r="AZ83" s="36" t="s">
        <v>2064</v>
      </c>
      <c r="BA83" s="36" t="s">
        <v>1308</v>
      </c>
      <c r="BB83" s="38"/>
      <c r="BC83" s="36" t="s">
        <v>2065</v>
      </c>
      <c r="BD83" s="36"/>
      <c r="BE83" s="36"/>
      <c r="BF83" s="36"/>
      <c r="BG83" s="36" t="s">
        <v>1310</v>
      </c>
      <c r="BH83" s="36"/>
      <c r="BI83" s="36" t="s">
        <v>1932</v>
      </c>
      <c r="BJ83" s="41">
        <v>959322</v>
      </c>
      <c r="BK83" s="41"/>
      <c r="BL83" s="36" t="s">
        <v>1312</v>
      </c>
      <c r="BM83" s="36"/>
      <c r="BN83" s="36"/>
      <c r="BO83" s="36"/>
      <c r="BP83" s="38"/>
      <c r="BQ83" s="38">
        <v>43038</v>
      </c>
      <c r="BR83" s="38">
        <v>43554</v>
      </c>
      <c r="BS83" s="38"/>
      <c r="BT83" s="38"/>
      <c r="BU83" s="38"/>
      <c r="BV83" s="38"/>
    </row>
    <row r="84" spans="1:74" ht="16.5">
      <c r="A84" s="35">
        <v>187</v>
      </c>
      <c r="B84" s="36" t="s">
        <v>1293</v>
      </c>
      <c r="C84" s="36" t="s">
        <v>1294</v>
      </c>
      <c r="D84" s="36" t="s">
        <v>1295</v>
      </c>
      <c r="E84" s="36"/>
      <c r="F84" s="37">
        <v>2203</v>
      </c>
      <c r="G84" s="36" t="s">
        <v>2066</v>
      </c>
      <c r="H84" s="36" t="s">
        <v>279</v>
      </c>
      <c r="I84" s="36" t="s">
        <v>2067</v>
      </c>
      <c r="J84" s="38">
        <v>42833</v>
      </c>
      <c r="K84" s="38"/>
      <c r="L84" s="36" t="s">
        <v>2068</v>
      </c>
      <c r="M84" s="38">
        <v>42833</v>
      </c>
      <c r="N84" s="39">
        <v>95.73</v>
      </c>
      <c r="O84" s="39">
        <v>77.57</v>
      </c>
      <c r="P84" s="39"/>
      <c r="Q84" s="39"/>
      <c r="R84" s="36" t="s">
        <v>553</v>
      </c>
      <c r="S84" s="41">
        <v>7870</v>
      </c>
      <c r="T84" s="41">
        <f t="shared" si="1"/>
        <v>8657</v>
      </c>
      <c r="U84" s="41">
        <v>753367</v>
      </c>
      <c r="V84" s="42">
        <v>828703</v>
      </c>
      <c r="W84" s="42">
        <v>8656</v>
      </c>
      <c r="X84" s="41">
        <v>0</v>
      </c>
      <c r="Y84" s="38">
        <v>42839</v>
      </c>
      <c r="Z84" s="41">
        <v>303367</v>
      </c>
      <c r="AA84" s="41"/>
      <c r="AB84" s="41">
        <v>0</v>
      </c>
      <c r="AC84" s="41"/>
      <c r="AD84" s="41"/>
      <c r="AE84" s="41">
        <v>0</v>
      </c>
      <c r="AF84" s="41"/>
      <c r="AG84" s="41">
        <v>450000</v>
      </c>
      <c r="AH84" s="41">
        <v>450000</v>
      </c>
      <c r="AI84" s="41">
        <v>0</v>
      </c>
      <c r="AJ84" s="36"/>
      <c r="AK84" s="36"/>
      <c r="AL84" s="36" t="s">
        <v>23</v>
      </c>
      <c r="AM84" s="36"/>
      <c r="AN84" s="36" t="s">
        <v>1299</v>
      </c>
      <c r="AO84" s="36" t="s">
        <v>1300</v>
      </c>
      <c r="AP84" s="36" t="s">
        <v>703</v>
      </c>
      <c r="AQ84" s="36"/>
      <c r="AR84" s="36"/>
      <c r="AS84" s="36" t="s">
        <v>2069</v>
      </c>
      <c r="AT84" s="36" t="s">
        <v>2070</v>
      </c>
      <c r="AU84" s="36"/>
      <c r="AV84" s="36" t="s">
        <v>30</v>
      </c>
      <c r="AW84" s="36" t="s">
        <v>1305</v>
      </c>
      <c r="AX84" s="36"/>
      <c r="AY84" s="36" t="s">
        <v>2071</v>
      </c>
      <c r="AZ84" s="36" t="s">
        <v>2072</v>
      </c>
      <c r="BA84" s="36" t="s">
        <v>1308</v>
      </c>
      <c r="BB84" s="38"/>
      <c r="BC84" s="36" t="s">
        <v>2073</v>
      </c>
      <c r="BD84" s="36"/>
      <c r="BE84" s="36"/>
      <c r="BF84" s="36"/>
      <c r="BG84" s="36" t="s">
        <v>1310</v>
      </c>
      <c r="BH84" s="36"/>
      <c r="BI84" s="36" t="s">
        <v>2074</v>
      </c>
      <c r="BJ84" s="41">
        <v>753367</v>
      </c>
      <c r="BK84" s="41"/>
      <c r="BL84" s="36" t="s">
        <v>1312</v>
      </c>
      <c r="BM84" s="36"/>
      <c r="BN84" s="36"/>
      <c r="BO84" s="36"/>
      <c r="BP84" s="38"/>
      <c r="BQ84" s="38">
        <v>43038</v>
      </c>
      <c r="BR84" s="38">
        <v>43554</v>
      </c>
      <c r="BS84" s="38"/>
      <c r="BT84" s="38"/>
      <c r="BU84" s="38"/>
      <c r="BV84" s="38"/>
    </row>
    <row r="85" spans="1:74" ht="16.5">
      <c r="A85" s="35">
        <v>188</v>
      </c>
      <c r="B85" s="36" t="s">
        <v>1293</v>
      </c>
      <c r="C85" s="36" t="s">
        <v>1294</v>
      </c>
      <c r="D85" s="36" t="s">
        <v>1295</v>
      </c>
      <c r="E85" s="36"/>
      <c r="F85" s="37">
        <v>2204</v>
      </c>
      <c r="G85" s="36" t="s">
        <v>2075</v>
      </c>
      <c r="H85" s="36" t="s">
        <v>279</v>
      </c>
      <c r="I85" s="36" t="s">
        <v>2076</v>
      </c>
      <c r="J85" s="38">
        <v>42833</v>
      </c>
      <c r="K85" s="38"/>
      <c r="L85" s="36" t="s">
        <v>2077</v>
      </c>
      <c r="M85" s="38">
        <v>42833</v>
      </c>
      <c r="N85" s="39">
        <v>95.73</v>
      </c>
      <c r="O85" s="39">
        <v>77.57</v>
      </c>
      <c r="P85" s="39"/>
      <c r="Q85" s="39"/>
      <c r="R85" s="36" t="s">
        <v>553</v>
      </c>
      <c r="S85" s="41">
        <v>7757</v>
      </c>
      <c r="T85" s="41">
        <f t="shared" si="1"/>
        <v>8532.7</v>
      </c>
      <c r="U85" s="41">
        <v>742601</v>
      </c>
      <c r="V85" s="42">
        <v>816861</v>
      </c>
      <c r="W85" s="42">
        <v>8532</v>
      </c>
      <c r="X85" s="41">
        <v>0</v>
      </c>
      <c r="Y85" s="38">
        <v>42839</v>
      </c>
      <c r="Z85" s="41">
        <v>232601</v>
      </c>
      <c r="AA85" s="41"/>
      <c r="AB85" s="41">
        <v>0</v>
      </c>
      <c r="AC85" s="41"/>
      <c r="AD85" s="41"/>
      <c r="AE85" s="41">
        <v>0</v>
      </c>
      <c r="AF85" s="41"/>
      <c r="AG85" s="41">
        <v>510000</v>
      </c>
      <c r="AH85" s="41">
        <v>510000</v>
      </c>
      <c r="AI85" s="41">
        <v>0</v>
      </c>
      <c r="AJ85" s="36"/>
      <c r="AK85" s="36"/>
      <c r="AL85" s="36" t="s">
        <v>23</v>
      </c>
      <c r="AM85" s="36"/>
      <c r="AN85" s="36" t="s">
        <v>1299</v>
      </c>
      <c r="AO85" s="36" t="s">
        <v>1300</v>
      </c>
      <c r="AP85" s="36" t="s">
        <v>1581</v>
      </c>
      <c r="AQ85" s="36"/>
      <c r="AR85" s="36"/>
      <c r="AS85" s="36" t="s">
        <v>2078</v>
      </c>
      <c r="AT85" s="36" t="s">
        <v>2079</v>
      </c>
      <c r="AU85" s="36"/>
      <c r="AV85" s="36" t="s">
        <v>30</v>
      </c>
      <c r="AW85" s="36" t="s">
        <v>1305</v>
      </c>
      <c r="AX85" s="36"/>
      <c r="AY85" s="36" t="s">
        <v>2080</v>
      </c>
      <c r="AZ85" s="36" t="s">
        <v>2081</v>
      </c>
      <c r="BA85" s="36" t="s">
        <v>1308</v>
      </c>
      <c r="BB85" s="38"/>
      <c r="BC85" s="36" t="s">
        <v>2082</v>
      </c>
      <c r="BD85" s="36"/>
      <c r="BE85" s="36"/>
      <c r="BF85" s="36"/>
      <c r="BG85" s="36" t="s">
        <v>1310</v>
      </c>
      <c r="BH85" s="36" t="s">
        <v>1492</v>
      </c>
      <c r="BI85" s="36" t="s">
        <v>1482</v>
      </c>
      <c r="BJ85" s="41">
        <v>742601</v>
      </c>
      <c r="BK85" s="41"/>
      <c r="BL85" s="36" t="s">
        <v>1312</v>
      </c>
      <c r="BM85" s="36"/>
      <c r="BN85" s="36"/>
      <c r="BO85" s="36"/>
      <c r="BP85" s="38"/>
      <c r="BQ85" s="38">
        <v>43038</v>
      </c>
      <c r="BR85" s="38">
        <v>43554</v>
      </c>
      <c r="BS85" s="38"/>
      <c r="BT85" s="38"/>
      <c r="BU85" s="38"/>
      <c r="BV85" s="38"/>
    </row>
    <row r="86" spans="1:74" ht="16.5">
      <c r="A86" s="35">
        <v>189</v>
      </c>
      <c r="B86" s="36" t="s">
        <v>1293</v>
      </c>
      <c r="C86" s="36" t="s">
        <v>1294</v>
      </c>
      <c r="D86" s="36" t="s">
        <v>1295</v>
      </c>
      <c r="E86" s="36"/>
      <c r="F86" s="37">
        <v>2301</v>
      </c>
      <c r="G86" s="36" t="s">
        <v>2083</v>
      </c>
      <c r="H86" s="36" t="s">
        <v>279</v>
      </c>
      <c r="I86" s="36" t="s">
        <v>2084</v>
      </c>
      <c r="J86" s="38">
        <v>42833</v>
      </c>
      <c r="K86" s="38"/>
      <c r="L86" s="36" t="s">
        <v>2085</v>
      </c>
      <c r="M86" s="38">
        <v>42833</v>
      </c>
      <c r="N86" s="39">
        <v>127.88</v>
      </c>
      <c r="O86" s="39">
        <v>103.62</v>
      </c>
      <c r="P86" s="39"/>
      <c r="Q86" s="39"/>
      <c r="R86" s="36" t="s">
        <v>553</v>
      </c>
      <c r="S86" s="41">
        <v>7475</v>
      </c>
      <c r="T86" s="41">
        <f t="shared" si="1"/>
        <v>8222.5</v>
      </c>
      <c r="U86" s="41">
        <v>955854</v>
      </c>
      <c r="V86" s="42">
        <v>1051439</v>
      </c>
      <c r="W86" s="42">
        <v>8222</v>
      </c>
      <c r="X86" s="41">
        <v>0</v>
      </c>
      <c r="Y86" s="38">
        <v>42839</v>
      </c>
      <c r="Z86" s="41">
        <v>295854</v>
      </c>
      <c r="AA86" s="41"/>
      <c r="AB86" s="41">
        <v>0</v>
      </c>
      <c r="AC86" s="41"/>
      <c r="AD86" s="41"/>
      <c r="AE86" s="41">
        <v>0</v>
      </c>
      <c r="AF86" s="41"/>
      <c r="AG86" s="41">
        <v>660000</v>
      </c>
      <c r="AH86" s="41">
        <v>660000</v>
      </c>
      <c r="AI86" s="41">
        <v>0</v>
      </c>
      <c r="AJ86" s="36"/>
      <c r="AK86" s="36"/>
      <c r="AL86" s="36" t="s">
        <v>23</v>
      </c>
      <c r="AM86" s="36"/>
      <c r="AN86" s="36" t="s">
        <v>1299</v>
      </c>
      <c r="AO86" s="36" t="s">
        <v>1300</v>
      </c>
      <c r="AP86" s="36" t="s">
        <v>1690</v>
      </c>
      <c r="AQ86" s="36"/>
      <c r="AR86" s="36"/>
      <c r="AS86" s="36" t="s">
        <v>2086</v>
      </c>
      <c r="AT86" s="36" t="s">
        <v>2087</v>
      </c>
      <c r="AU86" s="36"/>
      <c r="AV86" s="36" t="s">
        <v>28</v>
      </c>
      <c r="AW86" s="36" t="s">
        <v>1305</v>
      </c>
      <c r="AX86" s="36"/>
      <c r="AY86" s="36" t="s">
        <v>2088</v>
      </c>
      <c r="AZ86" s="36" t="s">
        <v>2089</v>
      </c>
      <c r="BA86" s="36" t="s">
        <v>1308</v>
      </c>
      <c r="BB86" s="38"/>
      <c r="BC86" s="36" t="s">
        <v>2090</v>
      </c>
      <c r="BD86" s="36"/>
      <c r="BE86" s="36"/>
      <c r="BF86" s="36"/>
      <c r="BG86" s="36" t="s">
        <v>1310</v>
      </c>
      <c r="BH86" s="36"/>
      <c r="BI86" s="36" t="s">
        <v>1625</v>
      </c>
      <c r="BJ86" s="41">
        <v>955854</v>
      </c>
      <c r="BK86" s="41"/>
      <c r="BL86" s="36" t="s">
        <v>1312</v>
      </c>
      <c r="BM86" s="36"/>
      <c r="BN86" s="36"/>
      <c r="BO86" s="36"/>
      <c r="BP86" s="38"/>
      <c r="BQ86" s="38">
        <v>43038</v>
      </c>
      <c r="BR86" s="38">
        <v>43554</v>
      </c>
      <c r="BS86" s="38"/>
      <c r="BT86" s="38"/>
      <c r="BU86" s="38"/>
      <c r="BV86" s="38"/>
    </row>
    <row r="87" spans="1:74" ht="16.5">
      <c r="A87" s="35">
        <v>190</v>
      </c>
      <c r="B87" s="36" t="s">
        <v>1293</v>
      </c>
      <c r="C87" s="36" t="s">
        <v>1294</v>
      </c>
      <c r="D87" s="36" t="s">
        <v>1295</v>
      </c>
      <c r="E87" s="36"/>
      <c r="F87" s="37">
        <v>2302</v>
      </c>
      <c r="G87" s="36" t="s">
        <v>2091</v>
      </c>
      <c r="H87" s="36" t="s">
        <v>279</v>
      </c>
      <c r="I87" s="36" t="s">
        <v>2092</v>
      </c>
      <c r="J87" s="38">
        <v>42833</v>
      </c>
      <c r="K87" s="38"/>
      <c r="L87" s="36" t="s">
        <v>2093</v>
      </c>
      <c r="M87" s="38">
        <v>42833</v>
      </c>
      <c r="N87" s="39">
        <v>127.87</v>
      </c>
      <c r="O87" s="39">
        <v>103.61</v>
      </c>
      <c r="P87" s="39"/>
      <c r="Q87" s="39"/>
      <c r="R87" s="36" t="s">
        <v>439</v>
      </c>
      <c r="S87" s="41">
        <v>7482</v>
      </c>
      <c r="T87" s="41">
        <f t="shared" si="1"/>
        <v>8230.2</v>
      </c>
      <c r="U87" s="41">
        <v>956738</v>
      </c>
      <c r="V87" s="42">
        <v>1052411</v>
      </c>
      <c r="W87" s="42">
        <v>8230</v>
      </c>
      <c r="X87" s="41">
        <v>0</v>
      </c>
      <c r="Y87" s="38">
        <v>42839</v>
      </c>
      <c r="Z87" s="41">
        <v>956738</v>
      </c>
      <c r="AA87" s="41"/>
      <c r="AB87" s="41">
        <v>0</v>
      </c>
      <c r="AC87" s="41"/>
      <c r="AD87" s="41"/>
      <c r="AE87" s="41">
        <v>0</v>
      </c>
      <c r="AF87" s="41"/>
      <c r="AG87" s="41"/>
      <c r="AH87" s="41"/>
      <c r="AI87" s="41">
        <v>0</v>
      </c>
      <c r="AJ87" s="36"/>
      <c r="AK87" s="36"/>
      <c r="AL87" s="36" t="s">
        <v>23</v>
      </c>
      <c r="AM87" s="36"/>
      <c r="AN87" s="36" t="s">
        <v>1299</v>
      </c>
      <c r="AO87" s="36" t="s">
        <v>1300</v>
      </c>
      <c r="AP87" s="36" t="s">
        <v>1581</v>
      </c>
      <c r="AQ87" s="36"/>
      <c r="AR87" s="36"/>
      <c r="AS87" s="36" t="s">
        <v>2094</v>
      </c>
      <c r="AT87" s="36" t="s">
        <v>2095</v>
      </c>
      <c r="AU87" s="36"/>
      <c r="AV87" s="36" t="s">
        <v>28</v>
      </c>
      <c r="AW87" s="36" t="s">
        <v>1305</v>
      </c>
      <c r="AX87" s="36"/>
      <c r="AY87" s="36" t="s">
        <v>2096</v>
      </c>
      <c r="AZ87" s="36" t="s">
        <v>2097</v>
      </c>
      <c r="BA87" s="36" t="s">
        <v>2098</v>
      </c>
      <c r="BB87" s="38"/>
      <c r="BC87" s="36" t="s">
        <v>2099</v>
      </c>
      <c r="BD87" s="36"/>
      <c r="BE87" s="36"/>
      <c r="BF87" s="36"/>
      <c r="BG87" s="36" t="s">
        <v>1310</v>
      </c>
      <c r="BH87" s="36" t="s">
        <v>1492</v>
      </c>
      <c r="BI87" s="36" t="s">
        <v>1383</v>
      </c>
      <c r="BJ87" s="41">
        <v>0</v>
      </c>
      <c r="BK87" s="41"/>
      <c r="BL87" s="36" t="s">
        <v>1312</v>
      </c>
      <c r="BM87" s="36"/>
      <c r="BN87" s="36"/>
      <c r="BO87" s="36"/>
      <c r="BP87" s="38"/>
      <c r="BQ87" s="38">
        <v>43038</v>
      </c>
      <c r="BR87" s="38">
        <v>43554</v>
      </c>
      <c r="BS87" s="38"/>
      <c r="BT87" s="38"/>
      <c r="BU87" s="38"/>
      <c r="BV87" s="38"/>
    </row>
    <row r="88" spans="1:74" ht="16.5">
      <c r="A88" s="35">
        <v>191</v>
      </c>
      <c r="B88" s="36" t="s">
        <v>1293</v>
      </c>
      <c r="C88" s="36" t="s">
        <v>1294</v>
      </c>
      <c r="D88" s="36" t="s">
        <v>1295</v>
      </c>
      <c r="E88" s="36"/>
      <c r="F88" s="37">
        <v>2303</v>
      </c>
      <c r="G88" s="36" t="s">
        <v>2100</v>
      </c>
      <c r="H88" s="36" t="s">
        <v>279</v>
      </c>
      <c r="I88" s="36" t="s">
        <v>2101</v>
      </c>
      <c r="J88" s="38">
        <v>42833</v>
      </c>
      <c r="K88" s="38"/>
      <c r="L88" s="36" t="s">
        <v>2102</v>
      </c>
      <c r="M88" s="38">
        <v>42833</v>
      </c>
      <c r="N88" s="39">
        <v>95.73</v>
      </c>
      <c r="O88" s="39">
        <v>77.57</v>
      </c>
      <c r="P88" s="39"/>
      <c r="Q88" s="39"/>
      <c r="R88" s="36" t="s">
        <v>613</v>
      </c>
      <c r="S88" s="41">
        <v>7850</v>
      </c>
      <c r="T88" s="41">
        <f t="shared" si="1"/>
        <v>8635</v>
      </c>
      <c r="U88" s="41">
        <v>751433</v>
      </c>
      <c r="V88" s="42">
        <v>826576</v>
      </c>
      <c r="W88" s="42">
        <v>8634</v>
      </c>
      <c r="X88" s="41">
        <v>0</v>
      </c>
      <c r="Y88" s="38">
        <v>42839</v>
      </c>
      <c r="Z88" s="41">
        <v>751433</v>
      </c>
      <c r="AA88" s="41"/>
      <c r="AB88" s="41">
        <v>0</v>
      </c>
      <c r="AC88" s="41"/>
      <c r="AD88" s="41"/>
      <c r="AE88" s="41">
        <v>0</v>
      </c>
      <c r="AF88" s="41"/>
      <c r="AG88" s="41"/>
      <c r="AH88" s="41"/>
      <c r="AI88" s="41">
        <v>0</v>
      </c>
      <c r="AJ88" s="36"/>
      <c r="AK88" s="36"/>
      <c r="AL88" s="36" t="s">
        <v>23</v>
      </c>
      <c r="AM88" s="36"/>
      <c r="AN88" s="36" t="s">
        <v>1299</v>
      </c>
      <c r="AO88" s="36" t="s">
        <v>1300</v>
      </c>
      <c r="AP88" s="36" t="s">
        <v>1581</v>
      </c>
      <c r="AQ88" s="36"/>
      <c r="AR88" s="36"/>
      <c r="AS88" s="36" t="s">
        <v>2094</v>
      </c>
      <c r="AT88" s="36" t="s">
        <v>2095</v>
      </c>
      <c r="AU88" s="36" t="s">
        <v>1369</v>
      </c>
      <c r="AV88" s="36" t="s">
        <v>30</v>
      </c>
      <c r="AW88" s="36" t="s">
        <v>1305</v>
      </c>
      <c r="AX88" s="36"/>
      <c r="AY88" s="36" t="s">
        <v>2103</v>
      </c>
      <c r="AZ88" s="36" t="s">
        <v>2104</v>
      </c>
      <c r="BA88" s="36" t="s">
        <v>2105</v>
      </c>
      <c r="BB88" s="38"/>
      <c r="BC88" s="36" t="s">
        <v>2106</v>
      </c>
      <c r="BD88" s="36"/>
      <c r="BE88" s="36"/>
      <c r="BF88" s="36"/>
      <c r="BG88" s="36" t="s">
        <v>1310</v>
      </c>
      <c r="BH88" s="36"/>
      <c r="BI88" s="36" t="s">
        <v>1383</v>
      </c>
      <c r="BJ88" s="41">
        <v>751433</v>
      </c>
      <c r="BK88" s="41"/>
      <c r="BL88" s="36" t="s">
        <v>1312</v>
      </c>
      <c r="BM88" s="36"/>
      <c r="BN88" s="36"/>
      <c r="BO88" s="36"/>
      <c r="BP88" s="38"/>
      <c r="BQ88" s="38">
        <v>43038</v>
      </c>
      <c r="BR88" s="38">
        <v>43554</v>
      </c>
      <c r="BS88" s="38"/>
      <c r="BT88" s="38"/>
      <c r="BU88" s="38"/>
      <c r="BV88" s="38"/>
    </row>
    <row r="89" spans="1:74" ht="16.5">
      <c r="A89" s="35">
        <v>192</v>
      </c>
      <c r="B89" s="36" t="s">
        <v>1293</v>
      </c>
      <c r="C89" s="36" t="s">
        <v>1294</v>
      </c>
      <c r="D89" s="36" t="s">
        <v>1295</v>
      </c>
      <c r="E89" s="36"/>
      <c r="F89" s="37">
        <v>2304</v>
      </c>
      <c r="G89" s="36" t="s">
        <v>2107</v>
      </c>
      <c r="H89" s="36" t="s">
        <v>279</v>
      </c>
      <c r="I89" s="36" t="s">
        <v>2101</v>
      </c>
      <c r="J89" s="38">
        <v>42833</v>
      </c>
      <c r="K89" s="38"/>
      <c r="L89" s="36" t="s">
        <v>2108</v>
      </c>
      <c r="M89" s="38">
        <v>42833</v>
      </c>
      <c r="N89" s="39">
        <v>95.73</v>
      </c>
      <c r="O89" s="39">
        <v>77.57</v>
      </c>
      <c r="P89" s="39"/>
      <c r="Q89" s="39"/>
      <c r="R89" s="36" t="s">
        <v>613</v>
      </c>
      <c r="S89" s="41">
        <v>7737</v>
      </c>
      <c r="T89" s="41">
        <f t="shared" si="1"/>
        <v>8510.7</v>
      </c>
      <c r="U89" s="41">
        <v>740666</v>
      </c>
      <c r="V89" s="42">
        <v>814732</v>
      </c>
      <c r="W89" s="42">
        <v>8510</v>
      </c>
      <c r="X89" s="41">
        <v>0</v>
      </c>
      <c r="Y89" s="38">
        <v>42839</v>
      </c>
      <c r="Z89" s="41">
        <v>740666</v>
      </c>
      <c r="AA89" s="41"/>
      <c r="AB89" s="41">
        <v>0</v>
      </c>
      <c r="AC89" s="41"/>
      <c r="AD89" s="41"/>
      <c r="AE89" s="41">
        <v>0</v>
      </c>
      <c r="AF89" s="41"/>
      <c r="AG89" s="41"/>
      <c r="AH89" s="41"/>
      <c r="AI89" s="41">
        <v>0</v>
      </c>
      <c r="AJ89" s="36"/>
      <c r="AK89" s="36"/>
      <c r="AL89" s="36" t="s">
        <v>23</v>
      </c>
      <c r="AM89" s="36"/>
      <c r="AN89" s="36" t="s">
        <v>1299</v>
      </c>
      <c r="AO89" s="36" t="s">
        <v>1300</v>
      </c>
      <c r="AP89" s="36" t="s">
        <v>1581</v>
      </c>
      <c r="AQ89" s="36"/>
      <c r="AR89" s="36"/>
      <c r="AS89" s="36" t="s">
        <v>2094</v>
      </c>
      <c r="AT89" s="36" t="s">
        <v>2095</v>
      </c>
      <c r="AU89" s="36" t="s">
        <v>1369</v>
      </c>
      <c r="AV89" s="36" t="s">
        <v>30</v>
      </c>
      <c r="AW89" s="36" t="s">
        <v>1305</v>
      </c>
      <c r="AX89" s="36"/>
      <c r="AY89" s="36" t="s">
        <v>2103</v>
      </c>
      <c r="AZ89" s="36" t="s">
        <v>2109</v>
      </c>
      <c r="BA89" s="36" t="s">
        <v>2110</v>
      </c>
      <c r="BB89" s="38"/>
      <c r="BC89" s="36" t="s">
        <v>2111</v>
      </c>
      <c r="BD89" s="36"/>
      <c r="BE89" s="36"/>
      <c r="BF89" s="36"/>
      <c r="BG89" s="36" t="s">
        <v>1310</v>
      </c>
      <c r="BH89" s="36"/>
      <c r="BI89" s="36" t="s">
        <v>1383</v>
      </c>
      <c r="BJ89" s="41">
        <v>740666</v>
      </c>
      <c r="BK89" s="41"/>
      <c r="BL89" s="36" t="s">
        <v>1312</v>
      </c>
      <c r="BM89" s="36"/>
      <c r="BN89" s="36"/>
      <c r="BO89" s="36"/>
      <c r="BP89" s="38"/>
      <c r="BQ89" s="38">
        <v>43038</v>
      </c>
      <c r="BR89" s="38">
        <v>43554</v>
      </c>
      <c r="BS89" s="38"/>
      <c r="BT89" s="38"/>
      <c r="BU89" s="38"/>
      <c r="BV89" s="38"/>
    </row>
    <row r="90" spans="1:74" ht="16.5">
      <c r="A90" s="35">
        <v>193</v>
      </c>
      <c r="B90" s="36" t="s">
        <v>1293</v>
      </c>
      <c r="C90" s="36" t="s">
        <v>1294</v>
      </c>
      <c r="D90" s="36" t="s">
        <v>1295</v>
      </c>
      <c r="E90" s="36"/>
      <c r="F90" s="37">
        <v>2401</v>
      </c>
      <c r="G90" s="36" t="s">
        <v>2112</v>
      </c>
      <c r="H90" s="36" t="s">
        <v>279</v>
      </c>
      <c r="I90" s="36" t="s">
        <v>2113</v>
      </c>
      <c r="J90" s="38">
        <v>42833</v>
      </c>
      <c r="K90" s="38"/>
      <c r="L90" s="36" t="s">
        <v>2114</v>
      </c>
      <c r="M90" s="38">
        <v>42833</v>
      </c>
      <c r="N90" s="39">
        <v>127.88</v>
      </c>
      <c r="O90" s="39">
        <v>103.62</v>
      </c>
      <c r="P90" s="39"/>
      <c r="Q90" s="39"/>
      <c r="R90" s="36" t="s">
        <v>553</v>
      </c>
      <c r="S90" s="41">
        <v>7454</v>
      </c>
      <c r="T90" s="41">
        <f t="shared" si="1"/>
        <v>8199.400000000001</v>
      </c>
      <c r="U90" s="41">
        <v>953271</v>
      </c>
      <c r="V90" s="42">
        <v>1048598</v>
      </c>
      <c r="W90" s="42">
        <v>8199</v>
      </c>
      <c r="X90" s="41">
        <v>0</v>
      </c>
      <c r="Y90" s="38">
        <v>42839</v>
      </c>
      <c r="Z90" s="41">
        <v>293271</v>
      </c>
      <c r="AA90" s="41"/>
      <c r="AB90" s="41">
        <v>0</v>
      </c>
      <c r="AC90" s="41"/>
      <c r="AD90" s="41"/>
      <c r="AE90" s="41">
        <v>0</v>
      </c>
      <c r="AF90" s="41"/>
      <c r="AG90" s="41">
        <v>660000</v>
      </c>
      <c r="AH90" s="41">
        <v>660000</v>
      </c>
      <c r="AI90" s="41">
        <v>0</v>
      </c>
      <c r="AJ90" s="36"/>
      <c r="AK90" s="36"/>
      <c r="AL90" s="36" t="s">
        <v>23</v>
      </c>
      <c r="AM90" s="36"/>
      <c r="AN90" s="36" t="s">
        <v>1299</v>
      </c>
      <c r="AO90" s="36" t="s">
        <v>1300</v>
      </c>
      <c r="AP90" s="36" t="s">
        <v>1619</v>
      </c>
      <c r="AQ90" s="36"/>
      <c r="AR90" s="36"/>
      <c r="AS90" s="36" t="s">
        <v>2115</v>
      </c>
      <c r="AT90" s="36" t="s">
        <v>2116</v>
      </c>
      <c r="AU90" s="36" t="s">
        <v>1369</v>
      </c>
      <c r="AV90" s="36" t="s">
        <v>28</v>
      </c>
      <c r="AW90" s="36" t="s">
        <v>1305</v>
      </c>
      <c r="AX90" s="36"/>
      <c r="AY90" s="36" t="s">
        <v>2117</v>
      </c>
      <c r="AZ90" s="36" t="s">
        <v>2118</v>
      </c>
      <c r="BA90" s="36" t="s">
        <v>1308</v>
      </c>
      <c r="BB90" s="38"/>
      <c r="BC90" s="36" t="s">
        <v>2119</v>
      </c>
      <c r="BD90" s="36"/>
      <c r="BE90" s="36"/>
      <c r="BF90" s="36"/>
      <c r="BG90" s="36" t="s">
        <v>1310</v>
      </c>
      <c r="BH90" s="36"/>
      <c r="BI90" s="36" t="s">
        <v>2120</v>
      </c>
      <c r="BJ90" s="41">
        <v>953271</v>
      </c>
      <c r="BK90" s="41"/>
      <c r="BL90" s="36" t="s">
        <v>1312</v>
      </c>
      <c r="BM90" s="36"/>
      <c r="BN90" s="36"/>
      <c r="BO90" s="36"/>
      <c r="BP90" s="38"/>
      <c r="BQ90" s="38">
        <v>43038</v>
      </c>
      <c r="BR90" s="38">
        <v>43554</v>
      </c>
      <c r="BS90" s="38"/>
      <c r="BT90" s="38"/>
      <c r="BU90" s="38"/>
      <c r="BV90" s="38"/>
    </row>
    <row r="91" spans="1:74" ht="16.5">
      <c r="A91" s="35">
        <v>194</v>
      </c>
      <c r="B91" s="36" t="s">
        <v>1293</v>
      </c>
      <c r="C91" s="36" t="s">
        <v>1294</v>
      </c>
      <c r="D91" s="36" t="s">
        <v>1295</v>
      </c>
      <c r="E91" s="36"/>
      <c r="F91" s="37">
        <v>2402</v>
      </c>
      <c r="G91" s="36" t="s">
        <v>2121</v>
      </c>
      <c r="H91" s="36" t="s">
        <v>279</v>
      </c>
      <c r="I91" s="36" t="s">
        <v>2122</v>
      </c>
      <c r="J91" s="38">
        <v>42833</v>
      </c>
      <c r="K91" s="38"/>
      <c r="L91" s="36" t="s">
        <v>2123</v>
      </c>
      <c r="M91" s="38">
        <v>42833</v>
      </c>
      <c r="N91" s="39">
        <v>127.87</v>
      </c>
      <c r="O91" s="39">
        <v>103.61</v>
      </c>
      <c r="P91" s="39"/>
      <c r="Q91" s="39"/>
      <c r="R91" s="36" t="s">
        <v>553</v>
      </c>
      <c r="S91" s="41">
        <v>7462</v>
      </c>
      <c r="T91" s="41">
        <f t="shared" si="1"/>
        <v>8208.2</v>
      </c>
      <c r="U91" s="41">
        <v>954154</v>
      </c>
      <c r="V91" s="42">
        <v>1049569</v>
      </c>
      <c r="W91" s="42">
        <v>8208</v>
      </c>
      <c r="X91" s="41">
        <v>0</v>
      </c>
      <c r="Y91" s="38">
        <v>42839</v>
      </c>
      <c r="Z91" s="41">
        <v>294154</v>
      </c>
      <c r="AA91" s="41"/>
      <c r="AB91" s="41">
        <v>0</v>
      </c>
      <c r="AC91" s="41"/>
      <c r="AD91" s="41"/>
      <c r="AE91" s="41">
        <v>0</v>
      </c>
      <c r="AF91" s="41"/>
      <c r="AG91" s="41">
        <v>660000</v>
      </c>
      <c r="AH91" s="41">
        <v>660000</v>
      </c>
      <c r="AI91" s="41">
        <v>0</v>
      </c>
      <c r="AJ91" s="36"/>
      <c r="AK91" s="36"/>
      <c r="AL91" s="36" t="s">
        <v>23</v>
      </c>
      <c r="AM91" s="36"/>
      <c r="AN91" s="36" t="s">
        <v>1299</v>
      </c>
      <c r="AO91" s="36" t="s">
        <v>1300</v>
      </c>
      <c r="AP91" s="36" t="s">
        <v>1879</v>
      </c>
      <c r="AQ91" s="36"/>
      <c r="AR91" s="36"/>
      <c r="AS91" s="36" t="s">
        <v>2124</v>
      </c>
      <c r="AT91" s="36" t="s">
        <v>2125</v>
      </c>
      <c r="AU91" s="36"/>
      <c r="AV91" s="36" t="s">
        <v>28</v>
      </c>
      <c r="AW91" s="36" t="s">
        <v>1305</v>
      </c>
      <c r="AX91" s="36"/>
      <c r="AY91" s="36" t="s">
        <v>2126</v>
      </c>
      <c r="AZ91" s="36" t="s">
        <v>2127</v>
      </c>
      <c r="BA91" s="36" t="s">
        <v>1308</v>
      </c>
      <c r="BB91" s="38"/>
      <c r="BC91" s="36" t="s">
        <v>2128</v>
      </c>
      <c r="BD91" s="36"/>
      <c r="BE91" s="36"/>
      <c r="BF91" s="36"/>
      <c r="BG91" s="36" t="s">
        <v>1310</v>
      </c>
      <c r="BH91" s="36"/>
      <c r="BI91" s="36" t="s">
        <v>1560</v>
      </c>
      <c r="BJ91" s="41">
        <v>954154</v>
      </c>
      <c r="BK91" s="41"/>
      <c r="BL91" s="36" t="s">
        <v>1312</v>
      </c>
      <c r="BM91" s="36"/>
      <c r="BN91" s="36"/>
      <c r="BO91" s="36"/>
      <c r="BP91" s="38"/>
      <c r="BQ91" s="38">
        <v>43038</v>
      </c>
      <c r="BR91" s="38">
        <v>43554</v>
      </c>
      <c r="BS91" s="38"/>
      <c r="BT91" s="38"/>
      <c r="BU91" s="38"/>
      <c r="BV91" s="38"/>
    </row>
    <row r="92" spans="1:74" ht="16.5">
      <c r="A92" s="35">
        <v>195</v>
      </c>
      <c r="B92" s="36" t="s">
        <v>1293</v>
      </c>
      <c r="C92" s="36" t="s">
        <v>1294</v>
      </c>
      <c r="D92" s="36" t="s">
        <v>1295</v>
      </c>
      <c r="E92" s="36"/>
      <c r="F92" s="37">
        <v>2403</v>
      </c>
      <c r="G92" s="36" t="s">
        <v>2129</v>
      </c>
      <c r="H92" s="36" t="s">
        <v>279</v>
      </c>
      <c r="I92" s="36" t="s">
        <v>2130</v>
      </c>
      <c r="J92" s="38">
        <v>42833</v>
      </c>
      <c r="K92" s="38"/>
      <c r="L92" s="36" t="s">
        <v>2131</v>
      </c>
      <c r="M92" s="38">
        <v>42833</v>
      </c>
      <c r="N92" s="39">
        <v>95.73</v>
      </c>
      <c r="O92" s="39">
        <v>77.57</v>
      </c>
      <c r="P92" s="39"/>
      <c r="Q92" s="39"/>
      <c r="R92" s="36" t="s">
        <v>553</v>
      </c>
      <c r="S92" s="41">
        <v>7829</v>
      </c>
      <c r="T92" s="41">
        <f t="shared" si="1"/>
        <v>8611.900000000001</v>
      </c>
      <c r="U92" s="41">
        <v>749498</v>
      </c>
      <c r="V92" s="42">
        <v>824447</v>
      </c>
      <c r="W92" s="42">
        <v>8612</v>
      </c>
      <c r="X92" s="41">
        <v>0</v>
      </c>
      <c r="Y92" s="38">
        <v>42839</v>
      </c>
      <c r="Z92" s="41">
        <v>309498</v>
      </c>
      <c r="AA92" s="41"/>
      <c r="AB92" s="41">
        <v>0</v>
      </c>
      <c r="AC92" s="41"/>
      <c r="AD92" s="41"/>
      <c r="AE92" s="41">
        <v>0</v>
      </c>
      <c r="AF92" s="41"/>
      <c r="AG92" s="41">
        <v>440000</v>
      </c>
      <c r="AH92" s="41">
        <v>440000</v>
      </c>
      <c r="AI92" s="41">
        <v>0</v>
      </c>
      <c r="AJ92" s="36"/>
      <c r="AK92" s="36"/>
      <c r="AL92" s="36" t="s">
        <v>23</v>
      </c>
      <c r="AM92" s="36"/>
      <c r="AN92" s="36" t="s">
        <v>1299</v>
      </c>
      <c r="AO92" s="36" t="s">
        <v>1300</v>
      </c>
      <c r="AP92" s="36" t="s">
        <v>1581</v>
      </c>
      <c r="AQ92" s="36"/>
      <c r="AR92" s="36"/>
      <c r="AS92" s="36" t="s">
        <v>2132</v>
      </c>
      <c r="AT92" s="36" t="s">
        <v>2133</v>
      </c>
      <c r="AU92" s="36"/>
      <c r="AV92" s="36" t="s">
        <v>30</v>
      </c>
      <c r="AW92" s="36" t="s">
        <v>1305</v>
      </c>
      <c r="AX92" s="36"/>
      <c r="AY92" s="36" t="s">
        <v>2134</v>
      </c>
      <c r="AZ92" s="36" t="s">
        <v>2135</v>
      </c>
      <c r="BA92" s="36" t="s">
        <v>1308</v>
      </c>
      <c r="BB92" s="38"/>
      <c r="BC92" s="36" t="s">
        <v>2136</v>
      </c>
      <c r="BD92" s="36"/>
      <c r="BE92" s="36"/>
      <c r="BF92" s="36"/>
      <c r="BG92" s="36" t="s">
        <v>1310</v>
      </c>
      <c r="BH92" s="36"/>
      <c r="BI92" s="36" t="s">
        <v>2137</v>
      </c>
      <c r="BJ92" s="41">
        <v>749498</v>
      </c>
      <c r="BK92" s="41"/>
      <c r="BL92" s="36" t="s">
        <v>1312</v>
      </c>
      <c r="BM92" s="36"/>
      <c r="BN92" s="36"/>
      <c r="BO92" s="36"/>
      <c r="BP92" s="38"/>
      <c r="BQ92" s="38">
        <v>43038</v>
      </c>
      <c r="BR92" s="38">
        <v>43554</v>
      </c>
      <c r="BS92" s="38"/>
      <c r="BT92" s="38"/>
      <c r="BU92" s="38"/>
      <c r="BV92" s="38"/>
    </row>
    <row r="93" spans="1:74" ht="16.5">
      <c r="A93" s="35">
        <v>196</v>
      </c>
      <c r="B93" s="36" t="s">
        <v>1293</v>
      </c>
      <c r="C93" s="36" t="s">
        <v>1294</v>
      </c>
      <c r="D93" s="36" t="s">
        <v>1295</v>
      </c>
      <c r="E93" s="36"/>
      <c r="F93" s="37">
        <v>2404</v>
      </c>
      <c r="G93" s="36" t="s">
        <v>2138</v>
      </c>
      <c r="H93" s="36" t="s">
        <v>279</v>
      </c>
      <c r="I93" s="36" t="s">
        <v>2139</v>
      </c>
      <c r="J93" s="38">
        <v>42833</v>
      </c>
      <c r="K93" s="38"/>
      <c r="L93" s="36" t="s">
        <v>2140</v>
      </c>
      <c r="M93" s="38">
        <v>42833</v>
      </c>
      <c r="N93" s="39">
        <v>95.73</v>
      </c>
      <c r="O93" s="39">
        <v>77.57</v>
      </c>
      <c r="P93" s="39"/>
      <c r="Q93" s="39"/>
      <c r="R93" s="36" t="s">
        <v>553</v>
      </c>
      <c r="S93" s="41">
        <v>7717</v>
      </c>
      <c r="T93" s="41">
        <f t="shared" si="1"/>
        <v>8488.7</v>
      </c>
      <c r="U93" s="41">
        <v>738732</v>
      </c>
      <c r="V93" s="42">
        <v>812605</v>
      </c>
      <c r="W93" s="42">
        <v>8488</v>
      </c>
      <c r="X93" s="41">
        <v>0</v>
      </c>
      <c r="Y93" s="38">
        <v>42839</v>
      </c>
      <c r="Z93" s="41">
        <v>188732</v>
      </c>
      <c r="AA93" s="41"/>
      <c r="AB93" s="41">
        <v>0</v>
      </c>
      <c r="AC93" s="41"/>
      <c r="AD93" s="41"/>
      <c r="AE93" s="41">
        <v>0</v>
      </c>
      <c r="AF93" s="41"/>
      <c r="AG93" s="41">
        <v>550000</v>
      </c>
      <c r="AH93" s="41">
        <v>550000</v>
      </c>
      <c r="AI93" s="41">
        <v>0</v>
      </c>
      <c r="AJ93" s="36"/>
      <c r="AK93" s="36"/>
      <c r="AL93" s="36" t="s">
        <v>23</v>
      </c>
      <c r="AM93" s="36"/>
      <c r="AN93" s="36" t="s">
        <v>1299</v>
      </c>
      <c r="AO93" s="36" t="s">
        <v>1300</v>
      </c>
      <c r="AP93" s="36" t="s">
        <v>2141</v>
      </c>
      <c r="AQ93" s="36"/>
      <c r="AR93" s="36"/>
      <c r="AS93" s="36" t="s">
        <v>2142</v>
      </c>
      <c r="AT93" s="36" t="s">
        <v>2143</v>
      </c>
      <c r="AU93" s="36"/>
      <c r="AV93" s="36" t="s">
        <v>30</v>
      </c>
      <c r="AW93" s="36" t="s">
        <v>1305</v>
      </c>
      <c r="AX93" s="36"/>
      <c r="AY93" s="36" t="s">
        <v>2144</v>
      </c>
      <c r="AZ93" s="36" t="s">
        <v>2145</v>
      </c>
      <c r="BA93" s="36" t="s">
        <v>1308</v>
      </c>
      <c r="BB93" s="38"/>
      <c r="BC93" s="36" t="s">
        <v>2146</v>
      </c>
      <c r="BD93" s="36"/>
      <c r="BE93" s="36"/>
      <c r="BF93" s="36"/>
      <c r="BG93" s="36" t="s">
        <v>1310</v>
      </c>
      <c r="BH93" s="36"/>
      <c r="BI93" s="36" t="s">
        <v>2147</v>
      </c>
      <c r="BJ93" s="41">
        <v>738732</v>
      </c>
      <c r="BK93" s="41"/>
      <c r="BL93" s="36" t="s">
        <v>1312</v>
      </c>
      <c r="BM93" s="36"/>
      <c r="BN93" s="36"/>
      <c r="BO93" s="36"/>
      <c r="BP93" s="38"/>
      <c r="BQ93" s="38">
        <v>43038</v>
      </c>
      <c r="BR93" s="38">
        <v>43554</v>
      </c>
      <c r="BS93" s="38"/>
      <c r="BT93" s="38"/>
      <c r="BU93" s="38"/>
      <c r="BV93" s="38"/>
    </row>
    <row r="94" spans="1:74" ht="16.5">
      <c r="A94" s="35">
        <v>197</v>
      </c>
      <c r="B94" s="36" t="s">
        <v>1293</v>
      </c>
      <c r="C94" s="36" t="s">
        <v>1294</v>
      </c>
      <c r="D94" s="36" t="s">
        <v>1295</v>
      </c>
      <c r="E94" s="36"/>
      <c r="F94" s="37">
        <v>2501</v>
      </c>
      <c r="G94" s="36" t="s">
        <v>2148</v>
      </c>
      <c r="H94" s="36" t="s">
        <v>279</v>
      </c>
      <c r="I94" s="36" t="s">
        <v>2149</v>
      </c>
      <c r="J94" s="38">
        <v>42833</v>
      </c>
      <c r="K94" s="38"/>
      <c r="L94" s="36" t="s">
        <v>2150</v>
      </c>
      <c r="M94" s="38">
        <v>42833</v>
      </c>
      <c r="N94" s="39">
        <v>127.88</v>
      </c>
      <c r="O94" s="39">
        <v>103.62</v>
      </c>
      <c r="P94" s="39"/>
      <c r="Q94" s="39"/>
      <c r="R94" s="36" t="s">
        <v>553</v>
      </c>
      <c r="S94" s="41">
        <v>7434</v>
      </c>
      <c r="T94" s="41">
        <f t="shared" si="1"/>
        <v>8177.400000000001</v>
      </c>
      <c r="U94" s="41">
        <v>950686</v>
      </c>
      <c r="V94" s="42">
        <v>1045754</v>
      </c>
      <c r="W94" s="42">
        <v>8177</v>
      </c>
      <c r="X94" s="41">
        <v>0</v>
      </c>
      <c r="Y94" s="38">
        <v>42839</v>
      </c>
      <c r="Z94" s="41">
        <v>290686</v>
      </c>
      <c r="AA94" s="41"/>
      <c r="AB94" s="41">
        <v>0</v>
      </c>
      <c r="AC94" s="41"/>
      <c r="AD94" s="41"/>
      <c r="AE94" s="41">
        <v>0</v>
      </c>
      <c r="AF94" s="41"/>
      <c r="AG94" s="41">
        <v>660000</v>
      </c>
      <c r="AH94" s="41">
        <v>660000</v>
      </c>
      <c r="AI94" s="41">
        <v>0</v>
      </c>
      <c r="AJ94" s="36"/>
      <c r="AK94" s="36"/>
      <c r="AL94" s="36" t="s">
        <v>23</v>
      </c>
      <c r="AM94" s="36"/>
      <c r="AN94" s="36" t="s">
        <v>1299</v>
      </c>
      <c r="AO94" s="36" t="s">
        <v>1300</v>
      </c>
      <c r="AP94" s="36" t="s">
        <v>2151</v>
      </c>
      <c r="AQ94" s="36"/>
      <c r="AR94" s="36"/>
      <c r="AS94" s="36" t="s">
        <v>2152</v>
      </c>
      <c r="AT94" s="36" t="s">
        <v>2153</v>
      </c>
      <c r="AU94" s="36" t="s">
        <v>1304</v>
      </c>
      <c r="AV94" s="36" t="s">
        <v>28</v>
      </c>
      <c r="AW94" s="36" t="s">
        <v>1305</v>
      </c>
      <c r="AX94" s="36"/>
      <c r="AY94" s="36" t="s">
        <v>2154</v>
      </c>
      <c r="AZ94" s="36" t="s">
        <v>2155</v>
      </c>
      <c r="BA94" s="36" t="s">
        <v>1308</v>
      </c>
      <c r="BB94" s="38"/>
      <c r="BC94" s="36" t="s">
        <v>2156</v>
      </c>
      <c r="BD94" s="36"/>
      <c r="BE94" s="36"/>
      <c r="BF94" s="36"/>
      <c r="BG94" s="36" t="s">
        <v>1310</v>
      </c>
      <c r="BH94" s="36"/>
      <c r="BI94" s="36" t="s">
        <v>2157</v>
      </c>
      <c r="BJ94" s="41">
        <v>950686</v>
      </c>
      <c r="BK94" s="41"/>
      <c r="BL94" s="36" t="s">
        <v>1312</v>
      </c>
      <c r="BM94" s="36"/>
      <c r="BN94" s="36"/>
      <c r="BO94" s="36"/>
      <c r="BP94" s="38"/>
      <c r="BQ94" s="38">
        <v>43038</v>
      </c>
      <c r="BR94" s="38">
        <v>43554</v>
      </c>
      <c r="BS94" s="38"/>
      <c r="BT94" s="38"/>
      <c r="BU94" s="38"/>
      <c r="BV94" s="38"/>
    </row>
    <row r="95" spans="1:74" ht="16.5">
      <c r="A95" s="35">
        <v>198</v>
      </c>
      <c r="B95" s="36" t="s">
        <v>1293</v>
      </c>
      <c r="C95" s="36" t="s">
        <v>1294</v>
      </c>
      <c r="D95" s="36" t="s">
        <v>1295</v>
      </c>
      <c r="E95" s="36"/>
      <c r="F95" s="37">
        <v>2502</v>
      </c>
      <c r="G95" s="36" t="s">
        <v>2158</v>
      </c>
      <c r="H95" s="36" t="s">
        <v>279</v>
      </c>
      <c r="I95" s="36" t="s">
        <v>2159</v>
      </c>
      <c r="J95" s="38">
        <v>42833</v>
      </c>
      <c r="K95" s="38"/>
      <c r="L95" s="36" t="s">
        <v>2160</v>
      </c>
      <c r="M95" s="38">
        <v>42833</v>
      </c>
      <c r="N95" s="39">
        <v>127.87</v>
      </c>
      <c r="O95" s="39">
        <v>103.61</v>
      </c>
      <c r="P95" s="39"/>
      <c r="Q95" s="39"/>
      <c r="R95" s="36" t="s">
        <v>553</v>
      </c>
      <c r="S95" s="41">
        <v>7442</v>
      </c>
      <c r="T95" s="41">
        <f t="shared" si="1"/>
        <v>8186.200000000001</v>
      </c>
      <c r="U95" s="41">
        <v>951570</v>
      </c>
      <c r="V95" s="42">
        <v>1046727</v>
      </c>
      <c r="W95" s="42">
        <v>8185</v>
      </c>
      <c r="X95" s="41">
        <v>0</v>
      </c>
      <c r="Y95" s="38">
        <v>42839</v>
      </c>
      <c r="Z95" s="41">
        <v>591570</v>
      </c>
      <c r="AA95" s="41"/>
      <c r="AB95" s="41">
        <v>0</v>
      </c>
      <c r="AC95" s="41"/>
      <c r="AD95" s="41"/>
      <c r="AE95" s="41">
        <v>0</v>
      </c>
      <c r="AF95" s="41"/>
      <c r="AG95" s="41">
        <v>360000</v>
      </c>
      <c r="AH95" s="41">
        <v>360000</v>
      </c>
      <c r="AI95" s="41">
        <v>0</v>
      </c>
      <c r="AJ95" s="36"/>
      <c r="AK95" s="36"/>
      <c r="AL95" s="36" t="s">
        <v>23</v>
      </c>
      <c r="AM95" s="36"/>
      <c r="AN95" s="36" t="s">
        <v>1299</v>
      </c>
      <c r="AO95" s="36" t="s">
        <v>1300</v>
      </c>
      <c r="AP95" s="36" t="s">
        <v>1832</v>
      </c>
      <c r="AQ95" s="36"/>
      <c r="AR95" s="36"/>
      <c r="AS95" s="36" t="s">
        <v>2161</v>
      </c>
      <c r="AT95" s="36" t="s">
        <v>2162</v>
      </c>
      <c r="AU95" s="36"/>
      <c r="AV95" s="36" t="s">
        <v>28</v>
      </c>
      <c r="AW95" s="36" t="s">
        <v>1305</v>
      </c>
      <c r="AX95" s="36"/>
      <c r="AY95" s="36" t="s">
        <v>2163</v>
      </c>
      <c r="AZ95" s="36" t="s">
        <v>2164</v>
      </c>
      <c r="BA95" s="36" t="s">
        <v>1308</v>
      </c>
      <c r="BB95" s="38"/>
      <c r="BC95" s="36" t="s">
        <v>2165</v>
      </c>
      <c r="BD95" s="36"/>
      <c r="BE95" s="36"/>
      <c r="BF95" s="36"/>
      <c r="BG95" s="36" t="s">
        <v>1310</v>
      </c>
      <c r="BH95" s="36"/>
      <c r="BI95" s="36" t="s">
        <v>2166</v>
      </c>
      <c r="BJ95" s="41">
        <v>951570</v>
      </c>
      <c r="BK95" s="41"/>
      <c r="BL95" s="36" t="s">
        <v>1312</v>
      </c>
      <c r="BM95" s="36"/>
      <c r="BN95" s="36"/>
      <c r="BO95" s="36"/>
      <c r="BP95" s="38"/>
      <c r="BQ95" s="38">
        <v>43038</v>
      </c>
      <c r="BR95" s="38">
        <v>43554</v>
      </c>
      <c r="BS95" s="38"/>
      <c r="BT95" s="38"/>
      <c r="BU95" s="38"/>
      <c r="BV95" s="38"/>
    </row>
    <row r="96" spans="1:74" ht="16.5">
      <c r="A96" s="35">
        <v>199</v>
      </c>
      <c r="B96" s="36" t="s">
        <v>1293</v>
      </c>
      <c r="C96" s="36" t="s">
        <v>1294</v>
      </c>
      <c r="D96" s="36" t="s">
        <v>1295</v>
      </c>
      <c r="E96" s="36"/>
      <c r="F96" s="37">
        <v>2503</v>
      </c>
      <c r="G96" s="36" t="s">
        <v>2167</v>
      </c>
      <c r="H96" s="36" t="s">
        <v>279</v>
      </c>
      <c r="I96" s="36" t="s">
        <v>2168</v>
      </c>
      <c r="J96" s="38">
        <v>42833</v>
      </c>
      <c r="K96" s="38"/>
      <c r="L96" s="36" t="s">
        <v>2169</v>
      </c>
      <c r="M96" s="38">
        <v>42833</v>
      </c>
      <c r="N96" s="39">
        <v>95.73</v>
      </c>
      <c r="O96" s="39">
        <v>77.57</v>
      </c>
      <c r="P96" s="39"/>
      <c r="Q96" s="39"/>
      <c r="R96" s="36" t="s">
        <v>553</v>
      </c>
      <c r="S96" s="41">
        <v>7809</v>
      </c>
      <c r="T96" s="41">
        <f t="shared" si="1"/>
        <v>8589.900000000001</v>
      </c>
      <c r="U96" s="41">
        <v>747564</v>
      </c>
      <c r="V96" s="42">
        <v>822320</v>
      </c>
      <c r="W96" s="42">
        <v>8589</v>
      </c>
      <c r="X96" s="41">
        <v>0</v>
      </c>
      <c r="Y96" s="38">
        <v>42839</v>
      </c>
      <c r="Z96" s="41">
        <v>307564</v>
      </c>
      <c r="AA96" s="41"/>
      <c r="AB96" s="41">
        <v>0</v>
      </c>
      <c r="AC96" s="41"/>
      <c r="AD96" s="41"/>
      <c r="AE96" s="41">
        <v>0</v>
      </c>
      <c r="AF96" s="41"/>
      <c r="AG96" s="41">
        <v>440000</v>
      </c>
      <c r="AH96" s="41">
        <v>440000</v>
      </c>
      <c r="AI96" s="41">
        <v>0</v>
      </c>
      <c r="AJ96" s="36"/>
      <c r="AK96" s="36"/>
      <c r="AL96" s="36" t="s">
        <v>23</v>
      </c>
      <c r="AM96" s="36"/>
      <c r="AN96" s="36" t="s">
        <v>1299</v>
      </c>
      <c r="AO96" s="36" t="s">
        <v>1300</v>
      </c>
      <c r="AP96" s="36" t="s">
        <v>1852</v>
      </c>
      <c r="AQ96" s="36"/>
      <c r="AR96" s="36"/>
      <c r="AS96" s="36" t="s">
        <v>2170</v>
      </c>
      <c r="AT96" s="36" t="s">
        <v>2171</v>
      </c>
      <c r="AU96" s="36" t="s">
        <v>1369</v>
      </c>
      <c r="AV96" s="36" t="s">
        <v>30</v>
      </c>
      <c r="AW96" s="36" t="s">
        <v>1305</v>
      </c>
      <c r="AX96" s="36"/>
      <c r="AY96" s="36" t="s">
        <v>2172</v>
      </c>
      <c r="AZ96" s="36" t="s">
        <v>2173</v>
      </c>
      <c r="BA96" s="36" t="s">
        <v>1308</v>
      </c>
      <c r="BB96" s="38"/>
      <c r="BC96" s="36" t="s">
        <v>2174</v>
      </c>
      <c r="BD96" s="36"/>
      <c r="BE96" s="36"/>
      <c r="BF96" s="36"/>
      <c r="BG96" s="36" t="s">
        <v>1310</v>
      </c>
      <c r="BH96" s="36"/>
      <c r="BI96" s="36" t="s">
        <v>2175</v>
      </c>
      <c r="BJ96" s="41">
        <v>747564</v>
      </c>
      <c r="BK96" s="41"/>
      <c r="BL96" s="36" t="s">
        <v>1312</v>
      </c>
      <c r="BM96" s="36"/>
      <c r="BN96" s="36"/>
      <c r="BO96" s="36"/>
      <c r="BP96" s="38"/>
      <c r="BQ96" s="38">
        <v>43038</v>
      </c>
      <c r="BR96" s="38">
        <v>43554</v>
      </c>
      <c r="BS96" s="38"/>
      <c r="BT96" s="38"/>
      <c r="BU96" s="38"/>
      <c r="BV96" s="38"/>
    </row>
    <row r="97" spans="1:74" ht="16.5">
      <c r="A97" s="35">
        <v>200</v>
      </c>
      <c r="B97" s="36" t="s">
        <v>1293</v>
      </c>
      <c r="C97" s="36" t="s">
        <v>1294</v>
      </c>
      <c r="D97" s="36" t="s">
        <v>1295</v>
      </c>
      <c r="E97" s="36"/>
      <c r="F97" s="37">
        <v>2504</v>
      </c>
      <c r="G97" s="36" t="s">
        <v>2176</v>
      </c>
      <c r="H97" s="36" t="s">
        <v>279</v>
      </c>
      <c r="I97" s="36" t="s">
        <v>2177</v>
      </c>
      <c r="J97" s="38">
        <v>42833</v>
      </c>
      <c r="K97" s="38"/>
      <c r="L97" s="36" t="s">
        <v>2178</v>
      </c>
      <c r="M97" s="38">
        <v>42833</v>
      </c>
      <c r="N97" s="39">
        <v>95.73</v>
      </c>
      <c r="O97" s="39">
        <v>77.57</v>
      </c>
      <c r="P97" s="39"/>
      <c r="Q97" s="39"/>
      <c r="R97" s="36" t="s">
        <v>553</v>
      </c>
      <c r="S97" s="41">
        <v>7697</v>
      </c>
      <c r="T97" s="41">
        <f t="shared" si="1"/>
        <v>8466.7</v>
      </c>
      <c r="U97" s="41">
        <v>736798</v>
      </c>
      <c r="V97" s="42">
        <v>810477</v>
      </c>
      <c r="W97" s="42">
        <v>8466</v>
      </c>
      <c r="X97" s="41">
        <v>0</v>
      </c>
      <c r="Y97" s="38">
        <v>42839</v>
      </c>
      <c r="Z97" s="41">
        <v>226798</v>
      </c>
      <c r="AA97" s="41"/>
      <c r="AB97" s="41">
        <v>0</v>
      </c>
      <c r="AC97" s="41"/>
      <c r="AD97" s="41"/>
      <c r="AE97" s="41">
        <v>0</v>
      </c>
      <c r="AF97" s="41"/>
      <c r="AG97" s="41">
        <v>510000</v>
      </c>
      <c r="AH97" s="41">
        <v>510000</v>
      </c>
      <c r="AI97" s="41">
        <v>0</v>
      </c>
      <c r="AJ97" s="36"/>
      <c r="AK97" s="36"/>
      <c r="AL97" s="36" t="s">
        <v>23</v>
      </c>
      <c r="AM97" s="36"/>
      <c r="AN97" s="36" t="s">
        <v>1299</v>
      </c>
      <c r="AO97" s="36" t="s">
        <v>1300</v>
      </c>
      <c r="AP97" s="36" t="s">
        <v>1879</v>
      </c>
      <c r="AQ97" s="36"/>
      <c r="AR97" s="36"/>
      <c r="AS97" s="36" t="s">
        <v>2179</v>
      </c>
      <c r="AT97" s="36" t="s">
        <v>2180</v>
      </c>
      <c r="AU97" s="36"/>
      <c r="AV97" s="36" t="s">
        <v>30</v>
      </c>
      <c r="AW97" s="36" t="s">
        <v>1305</v>
      </c>
      <c r="AX97" s="36"/>
      <c r="AY97" s="36" t="s">
        <v>2181</v>
      </c>
      <c r="AZ97" s="36" t="s">
        <v>2182</v>
      </c>
      <c r="BA97" s="36" t="s">
        <v>1308</v>
      </c>
      <c r="BB97" s="38"/>
      <c r="BC97" s="36" t="s">
        <v>2183</v>
      </c>
      <c r="BD97" s="36"/>
      <c r="BE97" s="36"/>
      <c r="BF97" s="36"/>
      <c r="BG97" s="36" t="s">
        <v>1310</v>
      </c>
      <c r="BH97" s="36"/>
      <c r="BI97" s="36" t="s">
        <v>1383</v>
      </c>
      <c r="BJ97" s="41">
        <v>736798</v>
      </c>
      <c r="BK97" s="41"/>
      <c r="BL97" s="36" t="s">
        <v>1312</v>
      </c>
      <c r="BM97" s="36"/>
      <c r="BN97" s="36"/>
      <c r="BO97" s="36"/>
      <c r="BP97" s="38"/>
      <c r="BQ97" s="38">
        <v>43038</v>
      </c>
      <c r="BR97" s="38">
        <v>43554</v>
      </c>
      <c r="BS97" s="38"/>
      <c r="BT97" s="38"/>
      <c r="BU97" s="38"/>
      <c r="BV97" s="38"/>
    </row>
    <row r="98" spans="1:74" ht="16.5">
      <c r="A98" s="35">
        <v>201</v>
      </c>
      <c r="B98" s="36" t="s">
        <v>1293</v>
      </c>
      <c r="C98" s="36" t="s">
        <v>1294</v>
      </c>
      <c r="D98" s="36" t="s">
        <v>1295</v>
      </c>
      <c r="E98" s="36"/>
      <c r="F98" s="37">
        <v>2601</v>
      </c>
      <c r="G98" s="36" t="s">
        <v>2184</v>
      </c>
      <c r="H98" s="36" t="s">
        <v>279</v>
      </c>
      <c r="I98" s="36" t="s">
        <v>2185</v>
      </c>
      <c r="J98" s="38">
        <v>42833</v>
      </c>
      <c r="K98" s="38"/>
      <c r="L98" s="36" t="s">
        <v>2186</v>
      </c>
      <c r="M98" s="38">
        <v>42833</v>
      </c>
      <c r="N98" s="39">
        <v>127.88</v>
      </c>
      <c r="O98" s="39">
        <v>103.62</v>
      </c>
      <c r="P98" s="39"/>
      <c r="Q98" s="39"/>
      <c r="R98" s="36" t="s">
        <v>613</v>
      </c>
      <c r="S98" s="41">
        <v>7191.58</v>
      </c>
      <c r="T98" s="41">
        <f t="shared" si="1"/>
        <v>7910.738</v>
      </c>
      <c r="U98" s="41">
        <v>919659</v>
      </c>
      <c r="V98" s="42">
        <v>1011624</v>
      </c>
      <c r="W98" s="42">
        <v>7910</v>
      </c>
      <c r="X98" s="41">
        <v>0</v>
      </c>
      <c r="Y98" s="38">
        <v>42839</v>
      </c>
      <c r="Z98" s="41">
        <v>919659</v>
      </c>
      <c r="AA98" s="41"/>
      <c r="AB98" s="41">
        <v>0</v>
      </c>
      <c r="AC98" s="41"/>
      <c r="AD98" s="41"/>
      <c r="AE98" s="41">
        <v>0</v>
      </c>
      <c r="AF98" s="41"/>
      <c r="AG98" s="41"/>
      <c r="AH98" s="41"/>
      <c r="AI98" s="41">
        <v>0</v>
      </c>
      <c r="AJ98" s="36"/>
      <c r="AK98" s="36"/>
      <c r="AL98" s="36" t="s">
        <v>23</v>
      </c>
      <c r="AM98" s="36"/>
      <c r="AN98" s="36" t="s">
        <v>1299</v>
      </c>
      <c r="AO98" s="36" t="s">
        <v>1300</v>
      </c>
      <c r="AP98" s="36" t="s">
        <v>1793</v>
      </c>
      <c r="AQ98" s="36"/>
      <c r="AR98" s="36"/>
      <c r="AS98" s="36" t="s">
        <v>2187</v>
      </c>
      <c r="AT98" s="36" t="s">
        <v>2017</v>
      </c>
      <c r="AU98" s="36"/>
      <c r="AV98" s="36" t="s">
        <v>28</v>
      </c>
      <c r="AW98" s="36" t="s">
        <v>1305</v>
      </c>
      <c r="AX98" s="36"/>
      <c r="AY98" s="36" t="s">
        <v>2188</v>
      </c>
      <c r="AZ98" s="36" t="s">
        <v>2189</v>
      </c>
      <c r="BA98" s="36" t="s">
        <v>2190</v>
      </c>
      <c r="BB98" s="38"/>
      <c r="BC98" s="36" t="s">
        <v>2191</v>
      </c>
      <c r="BD98" s="36"/>
      <c r="BE98" s="36"/>
      <c r="BF98" s="36"/>
      <c r="BG98" s="36" t="s">
        <v>1310</v>
      </c>
      <c r="BH98" s="36"/>
      <c r="BI98" s="36" t="s">
        <v>2022</v>
      </c>
      <c r="BJ98" s="41">
        <v>938428</v>
      </c>
      <c r="BK98" s="41"/>
      <c r="BL98" s="36" t="s">
        <v>1312</v>
      </c>
      <c r="BM98" s="36"/>
      <c r="BN98" s="36"/>
      <c r="BO98" s="36"/>
      <c r="BP98" s="38"/>
      <c r="BQ98" s="38">
        <v>43038</v>
      </c>
      <c r="BR98" s="38">
        <v>43554</v>
      </c>
      <c r="BS98" s="38"/>
      <c r="BT98" s="38"/>
      <c r="BU98" s="38"/>
      <c r="BV98" s="38"/>
    </row>
    <row r="99" spans="1:74" ht="16.5">
      <c r="A99" s="35">
        <v>202</v>
      </c>
      <c r="B99" s="36" t="s">
        <v>1293</v>
      </c>
      <c r="C99" s="36" t="s">
        <v>1294</v>
      </c>
      <c r="D99" s="36" t="s">
        <v>1295</v>
      </c>
      <c r="E99" s="36"/>
      <c r="F99" s="37">
        <v>2602</v>
      </c>
      <c r="G99" s="36" t="s">
        <v>2192</v>
      </c>
      <c r="H99" s="36" t="s">
        <v>279</v>
      </c>
      <c r="I99" s="36" t="s">
        <v>2193</v>
      </c>
      <c r="J99" s="38">
        <v>42833</v>
      </c>
      <c r="K99" s="38"/>
      <c r="L99" s="36" t="s">
        <v>2194</v>
      </c>
      <c r="M99" s="38">
        <v>42833</v>
      </c>
      <c r="N99" s="39">
        <v>127.87</v>
      </c>
      <c r="O99" s="39">
        <v>103.61</v>
      </c>
      <c r="P99" s="39"/>
      <c r="Q99" s="39"/>
      <c r="R99" s="36" t="s">
        <v>553</v>
      </c>
      <c r="S99" s="41">
        <v>7421</v>
      </c>
      <c r="T99" s="41">
        <f t="shared" si="1"/>
        <v>8163.1</v>
      </c>
      <c r="U99" s="41">
        <v>948987</v>
      </c>
      <c r="V99" s="42">
        <v>1043885</v>
      </c>
      <c r="W99" s="42">
        <v>8163</v>
      </c>
      <c r="X99" s="41">
        <v>0</v>
      </c>
      <c r="Y99" s="38">
        <v>42839</v>
      </c>
      <c r="Z99" s="41">
        <v>288987</v>
      </c>
      <c r="AA99" s="41"/>
      <c r="AB99" s="41">
        <v>0</v>
      </c>
      <c r="AC99" s="41"/>
      <c r="AD99" s="41"/>
      <c r="AE99" s="41">
        <v>0</v>
      </c>
      <c r="AF99" s="41"/>
      <c r="AG99" s="41">
        <v>660000</v>
      </c>
      <c r="AH99" s="41">
        <v>660000</v>
      </c>
      <c r="AI99" s="41">
        <v>0</v>
      </c>
      <c r="AJ99" s="36"/>
      <c r="AK99" s="36"/>
      <c r="AL99" s="36" t="s">
        <v>23</v>
      </c>
      <c r="AM99" s="36"/>
      <c r="AN99" s="36" t="s">
        <v>1299</v>
      </c>
      <c r="AO99" s="36" t="s">
        <v>1300</v>
      </c>
      <c r="AP99" s="36" t="s">
        <v>2195</v>
      </c>
      <c r="AQ99" s="36"/>
      <c r="AR99" s="36"/>
      <c r="AS99" s="36" t="s">
        <v>2196</v>
      </c>
      <c r="AT99" s="36" t="s">
        <v>2197</v>
      </c>
      <c r="AU99" s="36" t="s">
        <v>1304</v>
      </c>
      <c r="AV99" s="36" t="s">
        <v>28</v>
      </c>
      <c r="AW99" s="36" t="s">
        <v>1305</v>
      </c>
      <c r="AX99" s="36"/>
      <c r="AY99" s="36" t="s">
        <v>2198</v>
      </c>
      <c r="AZ99" s="36" t="s">
        <v>2199</v>
      </c>
      <c r="BA99" s="36" t="s">
        <v>1308</v>
      </c>
      <c r="BB99" s="38"/>
      <c r="BC99" s="36" t="s">
        <v>2200</v>
      </c>
      <c r="BD99" s="36"/>
      <c r="BE99" s="36"/>
      <c r="BF99" s="36"/>
      <c r="BG99" s="36" t="s">
        <v>1310</v>
      </c>
      <c r="BH99" s="36"/>
      <c r="BI99" s="36" t="s">
        <v>1465</v>
      </c>
      <c r="BJ99" s="41">
        <v>948987</v>
      </c>
      <c r="BK99" s="41"/>
      <c r="BL99" s="36" t="s">
        <v>1312</v>
      </c>
      <c r="BM99" s="36"/>
      <c r="BN99" s="36"/>
      <c r="BO99" s="36"/>
      <c r="BP99" s="38"/>
      <c r="BQ99" s="38">
        <v>43038</v>
      </c>
      <c r="BR99" s="38">
        <v>43554</v>
      </c>
      <c r="BS99" s="38"/>
      <c r="BT99" s="38"/>
      <c r="BU99" s="38"/>
      <c r="BV99" s="38"/>
    </row>
    <row r="100" spans="1:74" ht="16.5">
      <c r="A100" s="35">
        <v>203</v>
      </c>
      <c r="B100" s="36" t="s">
        <v>1293</v>
      </c>
      <c r="C100" s="36" t="s">
        <v>1294</v>
      </c>
      <c r="D100" s="36" t="s">
        <v>1295</v>
      </c>
      <c r="E100" s="36"/>
      <c r="F100" s="37">
        <v>2603</v>
      </c>
      <c r="G100" s="36" t="s">
        <v>2201</v>
      </c>
      <c r="H100" s="36" t="s">
        <v>279</v>
      </c>
      <c r="I100" s="36" t="s">
        <v>2202</v>
      </c>
      <c r="J100" s="38">
        <v>42833</v>
      </c>
      <c r="K100" s="38"/>
      <c r="L100" s="36" t="s">
        <v>2203</v>
      </c>
      <c r="M100" s="38">
        <v>42833</v>
      </c>
      <c r="N100" s="39">
        <v>95.73</v>
      </c>
      <c r="O100" s="39">
        <v>77.57</v>
      </c>
      <c r="P100" s="39"/>
      <c r="Q100" s="39"/>
      <c r="R100" s="36" t="s">
        <v>553</v>
      </c>
      <c r="S100" s="41">
        <v>7789</v>
      </c>
      <c r="T100" s="41">
        <f t="shared" si="1"/>
        <v>8567.900000000001</v>
      </c>
      <c r="U100" s="41">
        <v>745629</v>
      </c>
      <c r="V100" s="42">
        <v>820191</v>
      </c>
      <c r="W100" s="42">
        <v>8567</v>
      </c>
      <c r="X100" s="41">
        <v>0</v>
      </c>
      <c r="Y100" s="38">
        <v>42839</v>
      </c>
      <c r="Z100" s="41">
        <v>225629</v>
      </c>
      <c r="AA100" s="41"/>
      <c r="AB100" s="41">
        <v>0</v>
      </c>
      <c r="AC100" s="41"/>
      <c r="AD100" s="41"/>
      <c r="AE100" s="41">
        <v>0</v>
      </c>
      <c r="AF100" s="41"/>
      <c r="AG100" s="41">
        <v>520000</v>
      </c>
      <c r="AH100" s="41">
        <v>520000</v>
      </c>
      <c r="AI100" s="41">
        <v>0</v>
      </c>
      <c r="AJ100" s="36"/>
      <c r="AK100" s="36"/>
      <c r="AL100" s="36" t="s">
        <v>23</v>
      </c>
      <c r="AM100" s="36"/>
      <c r="AN100" s="36" t="s">
        <v>1299</v>
      </c>
      <c r="AO100" s="36" t="s">
        <v>1300</v>
      </c>
      <c r="AP100" s="36" t="s">
        <v>1852</v>
      </c>
      <c r="AQ100" s="36"/>
      <c r="AR100" s="36"/>
      <c r="AS100" s="36" t="s">
        <v>2204</v>
      </c>
      <c r="AT100" s="36" t="s">
        <v>2205</v>
      </c>
      <c r="AU100" s="36"/>
      <c r="AV100" s="36" t="s">
        <v>30</v>
      </c>
      <c r="AW100" s="36" t="s">
        <v>1305</v>
      </c>
      <c r="AX100" s="36"/>
      <c r="AY100" s="36" t="s">
        <v>2206</v>
      </c>
      <c r="AZ100" s="36" t="s">
        <v>2207</v>
      </c>
      <c r="BA100" s="36" t="s">
        <v>1308</v>
      </c>
      <c r="BB100" s="38"/>
      <c r="BC100" s="36" t="s">
        <v>2208</v>
      </c>
      <c r="BD100" s="36"/>
      <c r="BE100" s="36"/>
      <c r="BF100" s="36"/>
      <c r="BG100" s="36" t="s">
        <v>1310</v>
      </c>
      <c r="BH100" s="36"/>
      <c r="BI100" s="36" t="s">
        <v>2209</v>
      </c>
      <c r="BJ100" s="41">
        <v>745629</v>
      </c>
      <c r="BK100" s="41"/>
      <c r="BL100" s="36" t="s">
        <v>1312</v>
      </c>
      <c r="BM100" s="36"/>
      <c r="BN100" s="36"/>
      <c r="BO100" s="36"/>
      <c r="BP100" s="38"/>
      <c r="BQ100" s="38">
        <v>43038</v>
      </c>
      <c r="BR100" s="38">
        <v>43554</v>
      </c>
      <c r="BS100" s="38"/>
      <c r="BT100" s="38"/>
      <c r="BU100" s="38"/>
      <c r="BV100" s="38"/>
    </row>
    <row r="101" spans="1:74" ht="16.5">
      <c r="A101" s="35">
        <v>204</v>
      </c>
      <c r="B101" s="36" t="s">
        <v>1293</v>
      </c>
      <c r="C101" s="36" t="s">
        <v>1294</v>
      </c>
      <c r="D101" s="36" t="s">
        <v>1295</v>
      </c>
      <c r="E101" s="36"/>
      <c r="F101" s="37">
        <v>2604</v>
      </c>
      <c r="G101" s="36" t="s">
        <v>2210</v>
      </c>
      <c r="H101" s="36" t="s">
        <v>279</v>
      </c>
      <c r="I101" s="36" t="s">
        <v>2211</v>
      </c>
      <c r="J101" s="38">
        <v>42833</v>
      </c>
      <c r="K101" s="38"/>
      <c r="L101" s="36" t="s">
        <v>2212</v>
      </c>
      <c r="M101" s="38">
        <v>42833</v>
      </c>
      <c r="N101" s="39">
        <v>95.73</v>
      </c>
      <c r="O101" s="39">
        <v>77.57</v>
      </c>
      <c r="P101" s="39"/>
      <c r="Q101" s="39"/>
      <c r="R101" s="36" t="s">
        <v>553</v>
      </c>
      <c r="S101" s="41">
        <v>7676</v>
      </c>
      <c r="T101" s="41">
        <f t="shared" si="1"/>
        <v>8443.6</v>
      </c>
      <c r="U101" s="41">
        <v>734863</v>
      </c>
      <c r="V101" s="42">
        <v>808349</v>
      </c>
      <c r="W101" s="42">
        <v>8444</v>
      </c>
      <c r="X101" s="41">
        <v>0</v>
      </c>
      <c r="Y101" s="38">
        <v>42839</v>
      </c>
      <c r="Z101" s="41">
        <v>294863</v>
      </c>
      <c r="AA101" s="41"/>
      <c r="AB101" s="41">
        <v>0</v>
      </c>
      <c r="AC101" s="41"/>
      <c r="AD101" s="41"/>
      <c r="AE101" s="41">
        <v>0</v>
      </c>
      <c r="AF101" s="41"/>
      <c r="AG101" s="41">
        <v>440000</v>
      </c>
      <c r="AH101" s="41">
        <v>440000</v>
      </c>
      <c r="AI101" s="41">
        <v>0</v>
      </c>
      <c r="AJ101" s="36"/>
      <c r="AK101" s="36"/>
      <c r="AL101" s="36" t="s">
        <v>23</v>
      </c>
      <c r="AM101" s="36"/>
      <c r="AN101" s="36" t="s">
        <v>1299</v>
      </c>
      <c r="AO101" s="36" t="s">
        <v>1300</v>
      </c>
      <c r="AP101" s="36" t="s">
        <v>2141</v>
      </c>
      <c r="AQ101" s="36"/>
      <c r="AR101" s="36"/>
      <c r="AS101" s="36" t="s">
        <v>2213</v>
      </c>
      <c r="AT101" s="36" t="s">
        <v>2214</v>
      </c>
      <c r="AU101" s="36"/>
      <c r="AV101" s="36" t="s">
        <v>30</v>
      </c>
      <c r="AW101" s="36" t="s">
        <v>1305</v>
      </c>
      <c r="AX101" s="36"/>
      <c r="AY101" s="36" t="s">
        <v>2215</v>
      </c>
      <c r="AZ101" s="36" t="s">
        <v>2216</v>
      </c>
      <c r="BA101" s="36" t="s">
        <v>1308</v>
      </c>
      <c r="BB101" s="38"/>
      <c r="BC101" s="36" t="s">
        <v>2217</v>
      </c>
      <c r="BD101" s="36"/>
      <c r="BE101" s="36"/>
      <c r="BF101" s="36"/>
      <c r="BG101" s="36" t="s">
        <v>1310</v>
      </c>
      <c r="BH101" s="36"/>
      <c r="BI101" s="36" t="s">
        <v>1383</v>
      </c>
      <c r="BJ101" s="41">
        <v>734863</v>
      </c>
      <c r="BK101" s="41"/>
      <c r="BL101" s="36" t="s">
        <v>1312</v>
      </c>
      <c r="BM101" s="36"/>
      <c r="BN101" s="36"/>
      <c r="BO101" s="36"/>
      <c r="BP101" s="38"/>
      <c r="BQ101" s="38">
        <v>43038</v>
      </c>
      <c r="BR101" s="38">
        <v>43554</v>
      </c>
      <c r="BS101" s="38"/>
      <c r="BT101" s="38"/>
      <c r="BU101" s="38"/>
      <c r="BV101" s="38"/>
    </row>
    <row r="102" spans="1:74" ht="16.5">
      <c r="A102" s="35">
        <v>205</v>
      </c>
      <c r="B102" s="36" t="s">
        <v>1293</v>
      </c>
      <c r="C102" s="36" t="s">
        <v>1294</v>
      </c>
      <c r="D102" s="36" t="s">
        <v>1295</v>
      </c>
      <c r="E102" s="36"/>
      <c r="F102" s="37">
        <v>2701</v>
      </c>
      <c r="G102" s="36" t="s">
        <v>2218</v>
      </c>
      <c r="H102" s="36" t="s">
        <v>279</v>
      </c>
      <c r="I102" s="36" t="s">
        <v>2219</v>
      </c>
      <c r="J102" s="38">
        <v>42833</v>
      </c>
      <c r="K102" s="38"/>
      <c r="L102" s="36" t="s">
        <v>2220</v>
      </c>
      <c r="M102" s="38">
        <v>42833</v>
      </c>
      <c r="N102" s="39">
        <v>127.88</v>
      </c>
      <c r="O102" s="39">
        <v>103.62</v>
      </c>
      <c r="P102" s="39"/>
      <c r="Q102" s="39"/>
      <c r="R102" s="36" t="s">
        <v>613</v>
      </c>
      <c r="S102" s="41">
        <v>7171.9893</v>
      </c>
      <c r="T102" s="41">
        <f t="shared" si="1"/>
        <v>7889.188230000001</v>
      </c>
      <c r="U102" s="41">
        <v>917154</v>
      </c>
      <c r="V102" s="42">
        <v>1008869</v>
      </c>
      <c r="W102" s="42">
        <v>7889</v>
      </c>
      <c r="X102" s="41">
        <v>0</v>
      </c>
      <c r="Y102" s="38">
        <v>42839</v>
      </c>
      <c r="Z102" s="41">
        <v>917154</v>
      </c>
      <c r="AA102" s="41"/>
      <c r="AB102" s="41">
        <v>0</v>
      </c>
      <c r="AC102" s="41"/>
      <c r="AD102" s="41"/>
      <c r="AE102" s="41">
        <v>0</v>
      </c>
      <c r="AF102" s="41"/>
      <c r="AG102" s="41"/>
      <c r="AH102" s="41"/>
      <c r="AI102" s="41">
        <v>0</v>
      </c>
      <c r="AJ102" s="36"/>
      <c r="AK102" s="36"/>
      <c r="AL102" s="36" t="s">
        <v>23</v>
      </c>
      <c r="AM102" s="36"/>
      <c r="AN102" s="36" t="s">
        <v>1299</v>
      </c>
      <c r="AO102" s="36" t="s">
        <v>1300</v>
      </c>
      <c r="AP102" s="36" t="s">
        <v>1793</v>
      </c>
      <c r="AQ102" s="36"/>
      <c r="AR102" s="36"/>
      <c r="AS102" s="36" t="s">
        <v>2221</v>
      </c>
      <c r="AT102" s="36" t="s">
        <v>2017</v>
      </c>
      <c r="AU102" s="36"/>
      <c r="AV102" s="36" t="s">
        <v>28</v>
      </c>
      <c r="AW102" s="36" t="s">
        <v>1305</v>
      </c>
      <c r="AX102" s="36"/>
      <c r="AY102" s="36" t="s">
        <v>2222</v>
      </c>
      <c r="AZ102" s="36" t="s">
        <v>2223</v>
      </c>
      <c r="BA102" s="36" t="s">
        <v>2224</v>
      </c>
      <c r="BB102" s="38"/>
      <c r="BC102" s="36" t="s">
        <v>2225</v>
      </c>
      <c r="BD102" s="36"/>
      <c r="BE102" s="36"/>
      <c r="BF102" s="36"/>
      <c r="BG102" s="36" t="s">
        <v>1310</v>
      </c>
      <c r="BH102" s="36"/>
      <c r="BI102" s="36" t="s">
        <v>2022</v>
      </c>
      <c r="BJ102" s="41">
        <v>935871</v>
      </c>
      <c r="BK102" s="41"/>
      <c r="BL102" s="36" t="s">
        <v>1312</v>
      </c>
      <c r="BM102" s="36"/>
      <c r="BN102" s="36"/>
      <c r="BO102" s="36"/>
      <c r="BP102" s="38"/>
      <c r="BQ102" s="38">
        <v>43038</v>
      </c>
      <c r="BR102" s="38">
        <v>43554</v>
      </c>
      <c r="BS102" s="38"/>
      <c r="BT102" s="38"/>
      <c r="BU102" s="38"/>
      <c r="BV102" s="38"/>
    </row>
    <row r="103" spans="1:74" ht="16.5">
      <c r="A103" s="35">
        <v>206</v>
      </c>
      <c r="B103" s="36" t="s">
        <v>1293</v>
      </c>
      <c r="C103" s="36" t="s">
        <v>1294</v>
      </c>
      <c r="D103" s="36" t="s">
        <v>1295</v>
      </c>
      <c r="E103" s="36"/>
      <c r="F103" s="37">
        <v>2702</v>
      </c>
      <c r="G103" s="36" t="s">
        <v>2226</v>
      </c>
      <c r="H103" s="36" t="s">
        <v>279</v>
      </c>
      <c r="I103" s="36" t="s">
        <v>2227</v>
      </c>
      <c r="J103" s="38">
        <v>42833</v>
      </c>
      <c r="K103" s="38"/>
      <c r="L103" s="36" t="s">
        <v>2228</v>
      </c>
      <c r="M103" s="38">
        <v>42833</v>
      </c>
      <c r="N103" s="39">
        <v>127.87</v>
      </c>
      <c r="O103" s="39">
        <v>103.61</v>
      </c>
      <c r="P103" s="39"/>
      <c r="Q103" s="39"/>
      <c r="R103" s="36" t="s">
        <v>553</v>
      </c>
      <c r="S103" s="41">
        <v>7401</v>
      </c>
      <c r="T103" s="41">
        <f t="shared" si="1"/>
        <v>8141.1</v>
      </c>
      <c r="U103" s="41">
        <v>946404</v>
      </c>
      <c r="V103" s="42">
        <v>1041044</v>
      </c>
      <c r="W103" s="42">
        <v>8141</v>
      </c>
      <c r="X103" s="41">
        <v>0</v>
      </c>
      <c r="Y103" s="38">
        <v>42839</v>
      </c>
      <c r="Z103" s="41">
        <v>386404</v>
      </c>
      <c r="AA103" s="41"/>
      <c r="AB103" s="41">
        <v>0</v>
      </c>
      <c r="AC103" s="41"/>
      <c r="AD103" s="41"/>
      <c r="AE103" s="41">
        <v>0</v>
      </c>
      <c r="AF103" s="41"/>
      <c r="AG103" s="41">
        <v>560000</v>
      </c>
      <c r="AH103" s="41">
        <v>560000</v>
      </c>
      <c r="AI103" s="41">
        <v>0</v>
      </c>
      <c r="AJ103" s="36"/>
      <c r="AK103" s="36"/>
      <c r="AL103" s="36" t="s">
        <v>23</v>
      </c>
      <c r="AM103" s="36"/>
      <c r="AN103" s="36" t="s">
        <v>1299</v>
      </c>
      <c r="AO103" s="36" t="s">
        <v>1300</v>
      </c>
      <c r="AP103" s="36" t="s">
        <v>1680</v>
      </c>
      <c r="AQ103" s="36"/>
      <c r="AR103" s="36"/>
      <c r="AS103" s="36" t="s">
        <v>2229</v>
      </c>
      <c r="AT103" s="36" t="s">
        <v>2230</v>
      </c>
      <c r="AU103" s="36"/>
      <c r="AV103" s="36" t="s">
        <v>28</v>
      </c>
      <c r="AW103" s="36" t="s">
        <v>1305</v>
      </c>
      <c r="AX103" s="36"/>
      <c r="AY103" s="36" t="s">
        <v>2231</v>
      </c>
      <c r="AZ103" s="36" t="s">
        <v>2232</v>
      </c>
      <c r="BA103" s="36" t="s">
        <v>1308</v>
      </c>
      <c r="BB103" s="38"/>
      <c r="BC103" s="36" t="s">
        <v>2233</v>
      </c>
      <c r="BD103" s="36"/>
      <c r="BE103" s="36"/>
      <c r="BF103" s="36"/>
      <c r="BG103" s="36" t="s">
        <v>1310</v>
      </c>
      <c r="BH103" s="36"/>
      <c r="BI103" s="36" t="s">
        <v>2234</v>
      </c>
      <c r="BJ103" s="41">
        <v>946404</v>
      </c>
      <c r="BK103" s="41"/>
      <c r="BL103" s="36" t="s">
        <v>1312</v>
      </c>
      <c r="BM103" s="36"/>
      <c r="BN103" s="36"/>
      <c r="BO103" s="36"/>
      <c r="BP103" s="38"/>
      <c r="BQ103" s="38">
        <v>43038</v>
      </c>
      <c r="BR103" s="38">
        <v>43554</v>
      </c>
      <c r="BS103" s="38"/>
      <c r="BT103" s="38"/>
      <c r="BU103" s="38"/>
      <c r="BV103" s="38"/>
    </row>
    <row r="104" spans="1:74" ht="16.5">
      <c r="A104" s="35">
        <v>207</v>
      </c>
      <c r="B104" s="36" t="s">
        <v>1293</v>
      </c>
      <c r="C104" s="36" t="s">
        <v>1294</v>
      </c>
      <c r="D104" s="36" t="s">
        <v>1295</v>
      </c>
      <c r="E104" s="36"/>
      <c r="F104" s="37">
        <v>2703</v>
      </c>
      <c r="G104" s="36" t="s">
        <v>2235</v>
      </c>
      <c r="H104" s="36" t="s">
        <v>279</v>
      </c>
      <c r="I104" s="36" t="s">
        <v>2236</v>
      </c>
      <c r="J104" s="38">
        <v>42833</v>
      </c>
      <c r="K104" s="38"/>
      <c r="L104" s="36" t="s">
        <v>2237</v>
      </c>
      <c r="M104" s="38">
        <v>42833</v>
      </c>
      <c r="N104" s="39">
        <v>95.73</v>
      </c>
      <c r="O104" s="39">
        <v>77.57</v>
      </c>
      <c r="P104" s="39"/>
      <c r="Q104" s="39"/>
      <c r="R104" s="36" t="s">
        <v>553</v>
      </c>
      <c r="S104" s="41">
        <v>7769</v>
      </c>
      <c r="T104" s="41">
        <f t="shared" si="1"/>
        <v>8545.900000000001</v>
      </c>
      <c r="U104" s="41">
        <v>743696</v>
      </c>
      <c r="V104" s="42">
        <v>818065</v>
      </c>
      <c r="W104" s="42">
        <v>8545</v>
      </c>
      <c r="X104" s="41">
        <v>0</v>
      </c>
      <c r="Y104" s="38">
        <v>42839</v>
      </c>
      <c r="Z104" s="41">
        <v>223696</v>
      </c>
      <c r="AA104" s="41"/>
      <c r="AB104" s="41">
        <v>0</v>
      </c>
      <c r="AC104" s="41"/>
      <c r="AD104" s="41"/>
      <c r="AE104" s="41">
        <v>0</v>
      </c>
      <c r="AF104" s="41"/>
      <c r="AG104" s="41">
        <v>520000</v>
      </c>
      <c r="AH104" s="41">
        <v>520000</v>
      </c>
      <c r="AI104" s="41">
        <v>0</v>
      </c>
      <c r="AJ104" s="36"/>
      <c r="AK104" s="36"/>
      <c r="AL104" s="36" t="s">
        <v>23</v>
      </c>
      <c r="AM104" s="36"/>
      <c r="AN104" s="36" t="s">
        <v>1299</v>
      </c>
      <c r="AO104" s="36" t="s">
        <v>1300</v>
      </c>
      <c r="AP104" s="36" t="s">
        <v>2238</v>
      </c>
      <c r="AQ104" s="36"/>
      <c r="AR104" s="36"/>
      <c r="AS104" s="36" t="s">
        <v>2239</v>
      </c>
      <c r="AT104" s="36" t="s">
        <v>2240</v>
      </c>
      <c r="AU104" s="36"/>
      <c r="AV104" s="36" t="s">
        <v>30</v>
      </c>
      <c r="AW104" s="36" t="s">
        <v>1305</v>
      </c>
      <c r="AX104" s="36"/>
      <c r="AY104" s="36" t="s">
        <v>2241</v>
      </c>
      <c r="AZ104" s="36" t="s">
        <v>2242</v>
      </c>
      <c r="BA104" s="36" t="s">
        <v>1308</v>
      </c>
      <c r="BB104" s="38"/>
      <c r="BC104" s="36" t="s">
        <v>2243</v>
      </c>
      <c r="BD104" s="36"/>
      <c r="BE104" s="36"/>
      <c r="BF104" s="36"/>
      <c r="BG104" s="36" t="s">
        <v>1310</v>
      </c>
      <c r="BH104" s="36"/>
      <c r="BI104" s="36" t="s">
        <v>1482</v>
      </c>
      <c r="BJ104" s="41">
        <v>743696</v>
      </c>
      <c r="BK104" s="41"/>
      <c r="BL104" s="36" t="s">
        <v>1312</v>
      </c>
      <c r="BM104" s="36"/>
      <c r="BN104" s="36"/>
      <c r="BO104" s="36"/>
      <c r="BP104" s="38"/>
      <c r="BQ104" s="38">
        <v>43038</v>
      </c>
      <c r="BR104" s="38">
        <v>43554</v>
      </c>
      <c r="BS104" s="38"/>
      <c r="BT104" s="38"/>
      <c r="BU104" s="38"/>
      <c r="BV104" s="38"/>
    </row>
    <row r="105" spans="1:74" ht="16.5">
      <c r="A105" s="35">
        <v>208</v>
      </c>
      <c r="B105" s="36" t="s">
        <v>1293</v>
      </c>
      <c r="C105" s="36" t="s">
        <v>1294</v>
      </c>
      <c r="D105" s="36" t="s">
        <v>1295</v>
      </c>
      <c r="E105" s="36"/>
      <c r="F105" s="37">
        <v>2704</v>
      </c>
      <c r="G105" s="36" t="s">
        <v>2244</v>
      </c>
      <c r="H105" s="36" t="s">
        <v>279</v>
      </c>
      <c r="I105" s="36" t="s">
        <v>2245</v>
      </c>
      <c r="J105" s="38">
        <v>42833</v>
      </c>
      <c r="K105" s="38"/>
      <c r="L105" s="36" t="s">
        <v>2246</v>
      </c>
      <c r="M105" s="38">
        <v>42833</v>
      </c>
      <c r="N105" s="39">
        <v>95.73</v>
      </c>
      <c r="O105" s="39">
        <v>77.57</v>
      </c>
      <c r="P105" s="39"/>
      <c r="Q105" s="39"/>
      <c r="R105" s="36" t="s">
        <v>553</v>
      </c>
      <c r="S105" s="41">
        <v>7656</v>
      </c>
      <c r="T105" s="41">
        <f t="shared" si="1"/>
        <v>8421.6</v>
      </c>
      <c r="U105" s="41">
        <v>732929</v>
      </c>
      <c r="V105" s="42">
        <v>806221</v>
      </c>
      <c r="W105" s="42">
        <v>8421</v>
      </c>
      <c r="X105" s="41">
        <v>0</v>
      </c>
      <c r="Y105" s="38">
        <v>42839</v>
      </c>
      <c r="Z105" s="41">
        <v>222929</v>
      </c>
      <c r="AA105" s="41"/>
      <c r="AB105" s="41">
        <v>0</v>
      </c>
      <c r="AC105" s="41"/>
      <c r="AD105" s="41"/>
      <c r="AE105" s="41">
        <v>0</v>
      </c>
      <c r="AF105" s="41"/>
      <c r="AG105" s="41">
        <v>510000</v>
      </c>
      <c r="AH105" s="41">
        <v>510000</v>
      </c>
      <c r="AI105" s="41">
        <v>0</v>
      </c>
      <c r="AJ105" s="36"/>
      <c r="AK105" s="36"/>
      <c r="AL105" s="36" t="s">
        <v>23</v>
      </c>
      <c r="AM105" s="36"/>
      <c r="AN105" s="36" t="s">
        <v>1299</v>
      </c>
      <c r="AO105" s="36" t="s">
        <v>1300</v>
      </c>
      <c r="AP105" s="36" t="s">
        <v>1581</v>
      </c>
      <c r="AQ105" s="36"/>
      <c r="AR105" s="36"/>
      <c r="AS105" s="36" t="s">
        <v>2247</v>
      </c>
      <c r="AT105" s="36" t="s">
        <v>2248</v>
      </c>
      <c r="AU105" s="36"/>
      <c r="AV105" s="36" t="s">
        <v>30</v>
      </c>
      <c r="AW105" s="36" t="s">
        <v>1305</v>
      </c>
      <c r="AX105" s="36"/>
      <c r="AY105" s="36" t="s">
        <v>2249</v>
      </c>
      <c r="AZ105" s="36" t="s">
        <v>2250</v>
      </c>
      <c r="BA105" s="36" t="s">
        <v>1308</v>
      </c>
      <c r="BB105" s="38"/>
      <c r="BC105" s="36" t="s">
        <v>2251</v>
      </c>
      <c r="BD105" s="36"/>
      <c r="BE105" s="36"/>
      <c r="BF105" s="36"/>
      <c r="BG105" s="36" t="s">
        <v>1310</v>
      </c>
      <c r="BH105" s="36"/>
      <c r="BI105" s="36" t="s">
        <v>2252</v>
      </c>
      <c r="BJ105" s="41">
        <v>732929</v>
      </c>
      <c r="BK105" s="41"/>
      <c r="BL105" s="36" t="s">
        <v>1312</v>
      </c>
      <c r="BM105" s="36"/>
      <c r="BN105" s="36"/>
      <c r="BO105" s="36"/>
      <c r="BP105" s="38"/>
      <c r="BQ105" s="38">
        <v>43038</v>
      </c>
      <c r="BR105" s="38">
        <v>43554</v>
      </c>
      <c r="BS105" s="38"/>
      <c r="BT105" s="38"/>
      <c r="BU105" s="38"/>
      <c r="BV105" s="38"/>
    </row>
    <row r="106" spans="1:74" ht="16.5">
      <c r="A106" s="35">
        <v>209</v>
      </c>
      <c r="B106" s="36" t="s">
        <v>1293</v>
      </c>
      <c r="C106" s="36" t="s">
        <v>1294</v>
      </c>
      <c r="D106" s="36" t="s">
        <v>1295</v>
      </c>
      <c r="E106" s="36"/>
      <c r="F106" s="37">
        <v>2801</v>
      </c>
      <c r="G106" s="36" t="s">
        <v>2253</v>
      </c>
      <c r="H106" s="36" t="s">
        <v>279</v>
      </c>
      <c r="I106" s="36" t="s">
        <v>2254</v>
      </c>
      <c r="J106" s="38">
        <v>42833</v>
      </c>
      <c r="K106" s="38"/>
      <c r="L106" s="36" t="s">
        <v>2255</v>
      </c>
      <c r="M106" s="38">
        <v>42833</v>
      </c>
      <c r="N106" s="39">
        <v>127.88</v>
      </c>
      <c r="O106" s="39">
        <v>103.62</v>
      </c>
      <c r="P106" s="39"/>
      <c r="Q106" s="39"/>
      <c r="R106" s="36" t="s">
        <v>439</v>
      </c>
      <c r="S106" s="41">
        <v>7374</v>
      </c>
      <c r="T106" s="41">
        <f t="shared" si="1"/>
        <v>8111.400000000001</v>
      </c>
      <c r="U106" s="41">
        <v>942934</v>
      </c>
      <c r="V106" s="42">
        <v>1037227</v>
      </c>
      <c r="W106" s="42">
        <v>8110</v>
      </c>
      <c r="X106" s="41">
        <v>0</v>
      </c>
      <c r="Y106" s="38">
        <v>42839</v>
      </c>
      <c r="Z106" s="41">
        <v>942934</v>
      </c>
      <c r="AA106" s="41"/>
      <c r="AB106" s="41">
        <v>0</v>
      </c>
      <c r="AC106" s="41"/>
      <c r="AD106" s="41"/>
      <c r="AE106" s="41">
        <v>0</v>
      </c>
      <c r="AF106" s="41"/>
      <c r="AG106" s="41"/>
      <c r="AH106" s="41"/>
      <c r="AI106" s="41">
        <v>0</v>
      </c>
      <c r="AJ106" s="36"/>
      <c r="AK106" s="36"/>
      <c r="AL106" s="36" t="s">
        <v>23</v>
      </c>
      <c r="AM106" s="36"/>
      <c r="AN106" s="36" t="s">
        <v>1299</v>
      </c>
      <c r="AO106" s="36" t="s">
        <v>1300</v>
      </c>
      <c r="AP106" s="36" t="s">
        <v>2141</v>
      </c>
      <c r="AQ106" s="36"/>
      <c r="AR106" s="36"/>
      <c r="AS106" s="36" t="s">
        <v>2256</v>
      </c>
      <c r="AT106" s="36" t="s">
        <v>2257</v>
      </c>
      <c r="AU106" s="36"/>
      <c r="AV106" s="36" t="s">
        <v>28</v>
      </c>
      <c r="AW106" s="36" t="s">
        <v>1305</v>
      </c>
      <c r="AX106" s="36"/>
      <c r="AY106" s="36" t="s">
        <v>2258</v>
      </c>
      <c r="AZ106" s="36" t="s">
        <v>2259</v>
      </c>
      <c r="BA106" s="36" t="s">
        <v>2260</v>
      </c>
      <c r="BB106" s="38"/>
      <c r="BC106" s="36" t="s">
        <v>2261</v>
      </c>
      <c r="BD106" s="36"/>
      <c r="BE106" s="36"/>
      <c r="BF106" s="36"/>
      <c r="BG106" s="36" t="s">
        <v>1310</v>
      </c>
      <c r="BH106" s="36"/>
      <c r="BI106" s="36" t="s">
        <v>2262</v>
      </c>
      <c r="BJ106" s="41">
        <v>942934</v>
      </c>
      <c r="BK106" s="41"/>
      <c r="BL106" s="36" t="s">
        <v>1312</v>
      </c>
      <c r="BM106" s="36"/>
      <c r="BN106" s="36"/>
      <c r="BO106" s="36"/>
      <c r="BP106" s="38"/>
      <c r="BQ106" s="38">
        <v>43038</v>
      </c>
      <c r="BR106" s="38">
        <v>43554</v>
      </c>
      <c r="BS106" s="38"/>
      <c r="BT106" s="38"/>
      <c r="BU106" s="38"/>
      <c r="BV106" s="38"/>
    </row>
    <row r="107" spans="1:74" ht="16.5">
      <c r="A107" s="35">
        <v>210</v>
      </c>
      <c r="B107" s="36" t="s">
        <v>1293</v>
      </c>
      <c r="C107" s="36" t="s">
        <v>1294</v>
      </c>
      <c r="D107" s="36" t="s">
        <v>1295</v>
      </c>
      <c r="E107" s="36"/>
      <c r="F107" s="37">
        <v>2802</v>
      </c>
      <c r="G107" s="36" t="s">
        <v>2263</v>
      </c>
      <c r="H107" s="36" t="s">
        <v>279</v>
      </c>
      <c r="I107" s="36" t="s">
        <v>2264</v>
      </c>
      <c r="J107" s="38">
        <v>42833</v>
      </c>
      <c r="K107" s="38"/>
      <c r="L107" s="36" t="s">
        <v>2265</v>
      </c>
      <c r="M107" s="38">
        <v>42833</v>
      </c>
      <c r="N107" s="39">
        <v>127.87</v>
      </c>
      <c r="O107" s="39">
        <v>103.61</v>
      </c>
      <c r="P107" s="39"/>
      <c r="Q107" s="39"/>
      <c r="R107" s="36" t="s">
        <v>553</v>
      </c>
      <c r="S107" s="41">
        <v>7381</v>
      </c>
      <c r="T107" s="41">
        <f t="shared" si="1"/>
        <v>8119.1</v>
      </c>
      <c r="U107" s="41">
        <v>943819</v>
      </c>
      <c r="V107" s="42">
        <v>1038200</v>
      </c>
      <c r="W107" s="42">
        <v>8119</v>
      </c>
      <c r="X107" s="41">
        <v>0</v>
      </c>
      <c r="Y107" s="38">
        <v>42839</v>
      </c>
      <c r="Z107" s="41">
        <v>653819</v>
      </c>
      <c r="AA107" s="41"/>
      <c r="AB107" s="41">
        <v>0</v>
      </c>
      <c r="AC107" s="41"/>
      <c r="AD107" s="41"/>
      <c r="AE107" s="41">
        <v>0</v>
      </c>
      <c r="AF107" s="41"/>
      <c r="AG107" s="41">
        <v>290000</v>
      </c>
      <c r="AH107" s="41">
        <v>290000</v>
      </c>
      <c r="AI107" s="41">
        <v>0</v>
      </c>
      <c r="AJ107" s="36"/>
      <c r="AK107" s="36"/>
      <c r="AL107" s="36" t="s">
        <v>23</v>
      </c>
      <c r="AM107" s="36"/>
      <c r="AN107" s="36" t="s">
        <v>1299</v>
      </c>
      <c r="AO107" s="36" t="s">
        <v>1300</v>
      </c>
      <c r="AP107" s="36" t="s">
        <v>1377</v>
      </c>
      <c r="AQ107" s="36"/>
      <c r="AR107" s="36"/>
      <c r="AS107" s="36" t="s">
        <v>2266</v>
      </c>
      <c r="AT107" s="36" t="s">
        <v>2267</v>
      </c>
      <c r="AU107" s="36"/>
      <c r="AV107" s="36" t="s">
        <v>28</v>
      </c>
      <c r="AW107" s="36" t="s">
        <v>1305</v>
      </c>
      <c r="AX107" s="36"/>
      <c r="AY107" s="36" t="s">
        <v>2268</v>
      </c>
      <c r="AZ107" s="36" t="s">
        <v>2269</v>
      </c>
      <c r="BA107" s="36" t="s">
        <v>1308</v>
      </c>
      <c r="BB107" s="38"/>
      <c r="BC107" s="36" t="s">
        <v>2270</v>
      </c>
      <c r="BD107" s="36"/>
      <c r="BE107" s="36"/>
      <c r="BF107" s="36"/>
      <c r="BG107" s="36" t="s">
        <v>1310</v>
      </c>
      <c r="BH107" s="36"/>
      <c r="BI107" s="36" t="s">
        <v>2271</v>
      </c>
      <c r="BJ107" s="41">
        <v>943819</v>
      </c>
      <c r="BK107" s="41"/>
      <c r="BL107" s="36" t="s">
        <v>1312</v>
      </c>
      <c r="BM107" s="36"/>
      <c r="BN107" s="36"/>
      <c r="BO107" s="36"/>
      <c r="BP107" s="38"/>
      <c r="BQ107" s="38">
        <v>43038</v>
      </c>
      <c r="BR107" s="38">
        <v>43554</v>
      </c>
      <c r="BS107" s="38"/>
      <c r="BT107" s="38"/>
      <c r="BU107" s="38"/>
      <c r="BV107" s="38"/>
    </row>
    <row r="108" spans="1:74" ht="16.5">
      <c r="A108" s="35">
        <v>211</v>
      </c>
      <c r="B108" s="36" t="s">
        <v>1293</v>
      </c>
      <c r="C108" s="36" t="s">
        <v>1294</v>
      </c>
      <c r="D108" s="36" t="s">
        <v>1295</v>
      </c>
      <c r="E108" s="36"/>
      <c r="F108" s="37">
        <v>2803</v>
      </c>
      <c r="G108" s="36" t="s">
        <v>2272</v>
      </c>
      <c r="H108" s="36" t="s">
        <v>279</v>
      </c>
      <c r="I108" s="36" t="s">
        <v>2273</v>
      </c>
      <c r="J108" s="38">
        <v>42833</v>
      </c>
      <c r="K108" s="38"/>
      <c r="L108" s="36" t="s">
        <v>2274</v>
      </c>
      <c r="M108" s="38">
        <v>42833</v>
      </c>
      <c r="N108" s="39">
        <v>95.73</v>
      </c>
      <c r="O108" s="39">
        <v>77.57</v>
      </c>
      <c r="P108" s="39"/>
      <c r="Q108" s="39"/>
      <c r="R108" s="36" t="s">
        <v>553</v>
      </c>
      <c r="S108" s="41">
        <v>7748</v>
      </c>
      <c r="T108" s="41">
        <f t="shared" si="1"/>
        <v>8522.800000000001</v>
      </c>
      <c r="U108" s="41">
        <v>741760</v>
      </c>
      <c r="V108" s="42">
        <v>815936</v>
      </c>
      <c r="W108" s="42">
        <v>8523</v>
      </c>
      <c r="X108" s="41">
        <v>0</v>
      </c>
      <c r="Y108" s="38">
        <v>42839</v>
      </c>
      <c r="Z108" s="41">
        <v>191760</v>
      </c>
      <c r="AA108" s="41"/>
      <c r="AB108" s="41">
        <v>0</v>
      </c>
      <c r="AC108" s="41"/>
      <c r="AD108" s="41"/>
      <c r="AE108" s="41">
        <v>0</v>
      </c>
      <c r="AF108" s="41"/>
      <c r="AG108" s="41">
        <v>550000</v>
      </c>
      <c r="AH108" s="41">
        <v>550000</v>
      </c>
      <c r="AI108" s="41">
        <v>0</v>
      </c>
      <c r="AJ108" s="36"/>
      <c r="AK108" s="36"/>
      <c r="AL108" s="36" t="s">
        <v>23</v>
      </c>
      <c r="AM108" s="36"/>
      <c r="AN108" s="36" t="s">
        <v>1299</v>
      </c>
      <c r="AO108" s="36" t="s">
        <v>1300</v>
      </c>
      <c r="AP108" s="36" t="s">
        <v>1708</v>
      </c>
      <c r="AQ108" s="36"/>
      <c r="AR108" s="36"/>
      <c r="AS108" s="36" t="s">
        <v>2275</v>
      </c>
      <c r="AT108" s="36" t="s">
        <v>2276</v>
      </c>
      <c r="AU108" s="36"/>
      <c r="AV108" s="36" t="s">
        <v>30</v>
      </c>
      <c r="AW108" s="36" t="s">
        <v>1305</v>
      </c>
      <c r="AX108" s="36"/>
      <c r="AY108" s="36" t="s">
        <v>2277</v>
      </c>
      <c r="AZ108" s="36" t="s">
        <v>2278</v>
      </c>
      <c r="BA108" s="36" t="s">
        <v>1308</v>
      </c>
      <c r="BB108" s="38"/>
      <c r="BC108" s="36" t="s">
        <v>2279</v>
      </c>
      <c r="BD108" s="36"/>
      <c r="BE108" s="36"/>
      <c r="BF108" s="36"/>
      <c r="BG108" s="36" t="s">
        <v>1310</v>
      </c>
      <c r="BH108" s="36"/>
      <c r="BI108" s="36" t="s">
        <v>1311</v>
      </c>
      <c r="BJ108" s="41">
        <v>741760</v>
      </c>
      <c r="BK108" s="41"/>
      <c r="BL108" s="36" t="s">
        <v>1312</v>
      </c>
      <c r="BM108" s="36"/>
      <c r="BN108" s="36"/>
      <c r="BO108" s="36"/>
      <c r="BP108" s="38"/>
      <c r="BQ108" s="38">
        <v>43038</v>
      </c>
      <c r="BR108" s="38">
        <v>43554</v>
      </c>
      <c r="BS108" s="38"/>
      <c r="BT108" s="38"/>
      <c r="BU108" s="38"/>
      <c r="BV108" s="38"/>
    </row>
    <row r="109" spans="1:74" ht="16.5">
      <c r="A109" s="35">
        <v>212</v>
      </c>
      <c r="B109" s="36" t="s">
        <v>1293</v>
      </c>
      <c r="C109" s="36" t="s">
        <v>1294</v>
      </c>
      <c r="D109" s="36" t="s">
        <v>1295</v>
      </c>
      <c r="E109" s="36"/>
      <c r="F109" s="37">
        <v>2804</v>
      </c>
      <c r="G109" s="36" t="s">
        <v>2280</v>
      </c>
      <c r="H109" s="36" t="s">
        <v>279</v>
      </c>
      <c r="I109" s="36" t="s">
        <v>2281</v>
      </c>
      <c r="J109" s="38">
        <v>42833</v>
      </c>
      <c r="K109" s="38"/>
      <c r="L109" s="36" t="s">
        <v>2282</v>
      </c>
      <c r="M109" s="38">
        <v>42833</v>
      </c>
      <c r="N109" s="39">
        <v>95.73</v>
      </c>
      <c r="O109" s="39">
        <v>77.57</v>
      </c>
      <c r="P109" s="39"/>
      <c r="Q109" s="39"/>
      <c r="R109" s="36" t="s">
        <v>553</v>
      </c>
      <c r="S109" s="41">
        <v>7636</v>
      </c>
      <c r="T109" s="41">
        <f t="shared" si="1"/>
        <v>8399.6</v>
      </c>
      <c r="U109" s="41">
        <v>730995</v>
      </c>
      <c r="V109" s="42">
        <v>804094</v>
      </c>
      <c r="W109" s="42">
        <v>8399</v>
      </c>
      <c r="X109" s="41">
        <v>0</v>
      </c>
      <c r="Y109" s="38">
        <v>42839</v>
      </c>
      <c r="Z109" s="41">
        <v>220995</v>
      </c>
      <c r="AA109" s="41"/>
      <c r="AB109" s="41">
        <v>0</v>
      </c>
      <c r="AC109" s="41"/>
      <c r="AD109" s="41"/>
      <c r="AE109" s="41">
        <v>0</v>
      </c>
      <c r="AF109" s="41"/>
      <c r="AG109" s="41">
        <v>510000</v>
      </c>
      <c r="AH109" s="41">
        <v>510000</v>
      </c>
      <c r="AI109" s="41">
        <v>0</v>
      </c>
      <c r="AJ109" s="36"/>
      <c r="AK109" s="36"/>
      <c r="AL109" s="36" t="s">
        <v>23</v>
      </c>
      <c r="AM109" s="36"/>
      <c r="AN109" s="36" t="s">
        <v>1299</v>
      </c>
      <c r="AO109" s="36" t="s">
        <v>1300</v>
      </c>
      <c r="AP109" s="36" t="s">
        <v>1356</v>
      </c>
      <c r="AQ109" s="36"/>
      <c r="AR109" s="36"/>
      <c r="AS109" s="36" t="s">
        <v>2283</v>
      </c>
      <c r="AT109" s="36" t="s">
        <v>2284</v>
      </c>
      <c r="AU109" s="36"/>
      <c r="AV109" s="36" t="s">
        <v>30</v>
      </c>
      <c r="AW109" s="36" t="s">
        <v>1305</v>
      </c>
      <c r="AX109" s="36"/>
      <c r="AY109" s="36" t="s">
        <v>2285</v>
      </c>
      <c r="AZ109" s="36" t="s">
        <v>2286</v>
      </c>
      <c r="BA109" s="36" t="s">
        <v>1308</v>
      </c>
      <c r="BB109" s="38"/>
      <c r="BC109" s="36" t="s">
        <v>2287</v>
      </c>
      <c r="BD109" s="36"/>
      <c r="BE109" s="36"/>
      <c r="BF109" s="36"/>
      <c r="BG109" s="36" t="s">
        <v>1310</v>
      </c>
      <c r="BH109" s="36"/>
      <c r="BI109" s="36" t="s">
        <v>1383</v>
      </c>
      <c r="BJ109" s="41">
        <v>730995</v>
      </c>
      <c r="BK109" s="41"/>
      <c r="BL109" s="36" t="s">
        <v>1312</v>
      </c>
      <c r="BM109" s="36"/>
      <c r="BN109" s="36"/>
      <c r="BO109" s="36"/>
      <c r="BP109" s="38"/>
      <c r="BQ109" s="38">
        <v>43038</v>
      </c>
      <c r="BR109" s="38">
        <v>43554</v>
      </c>
      <c r="BS109" s="38"/>
      <c r="BT109" s="38"/>
      <c r="BU109" s="38"/>
      <c r="BV109" s="38"/>
    </row>
    <row r="110" spans="1:74" ht="16.5">
      <c r="A110" s="35">
        <v>213</v>
      </c>
      <c r="B110" s="36" t="s">
        <v>1293</v>
      </c>
      <c r="C110" s="36" t="s">
        <v>1294</v>
      </c>
      <c r="D110" s="36" t="s">
        <v>1295</v>
      </c>
      <c r="E110" s="36"/>
      <c r="F110" s="37">
        <v>2901</v>
      </c>
      <c r="G110" s="36" t="s">
        <v>2288</v>
      </c>
      <c r="H110" s="36" t="s">
        <v>279</v>
      </c>
      <c r="I110" s="36" t="s">
        <v>2289</v>
      </c>
      <c r="J110" s="38">
        <v>42833</v>
      </c>
      <c r="K110" s="38"/>
      <c r="L110" s="36" t="s">
        <v>2290</v>
      </c>
      <c r="M110" s="38">
        <v>42833</v>
      </c>
      <c r="N110" s="39">
        <v>127.88</v>
      </c>
      <c r="O110" s="39">
        <v>103.62</v>
      </c>
      <c r="P110" s="39"/>
      <c r="Q110" s="39"/>
      <c r="R110" s="36" t="s">
        <v>553</v>
      </c>
      <c r="S110" s="41">
        <v>7353</v>
      </c>
      <c r="T110" s="41">
        <f t="shared" si="1"/>
        <v>8088.300000000001</v>
      </c>
      <c r="U110" s="41">
        <v>940351</v>
      </c>
      <c r="V110" s="42">
        <v>1034386</v>
      </c>
      <c r="W110" s="42">
        <v>8088</v>
      </c>
      <c r="X110" s="41">
        <v>0</v>
      </c>
      <c r="Y110" s="38">
        <v>42839</v>
      </c>
      <c r="Z110" s="41">
        <v>290351</v>
      </c>
      <c r="AA110" s="41"/>
      <c r="AB110" s="41">
        <v>0</v>
      </c>
      <c r="AC110" s="41"/>
      <c r="AD110" s="41"/>
      <c r="AE110" s="41">
        <v>0</v>
      </c>
      <c r="AF110" s="41"/>
      <c r="AG110" s="41">
        <v>650000</v>
      </c>
      <c r="AH110" s="41">
        <v>650000</v>
      </c>
      <c r="AI110" s="41">
        <v>0</v>
      </c>
      <c r="AJ110" s="36"/>
      <c r="AK110" s="36"/>
      <c r="AL110" s="36" t="s">
        <v>23</v>
      </c>
      <c r="AM110" s="36"/>
      <c r="AN110" s="36" t="s">
        <v>1299</v>
      </c>
      <c r="AO110" s="36" t="s">
        <v>1300</v>
      </c>
      <c r="AP110" s="36" t="s">
        <v>2291</v>
      </c>
      <c r="AQ110" s="36"/>
      <c r="AR110" s="36"/>
      <c r="AS110" s="36" t="s">
        <v>2292</v>
      </c>
      <c r="AT110" s="36" t="s">
        <v>2293</v>
      </c>
      <c r="AU110" s="36"/>
      <c r="AV110" s="36" t="s">
        <v>28</v>
      </c>
      <c r="AW110" s="36" t="s">
        <v>1305</v>
      </c>
      <c r="AX110" s="36"/>
      <c r="AY110" s="36" t="s">
        <v>2294</v>
      </c>
      <c r="AZ110" s="36" t="s">
        <v>2295</v>
      </c>
      <c r="BA110" s="36" t="s">
        <v>1308</v>
      </c>
      <c r="BB110" s="38"/>
      <c r="BC110" s="36" t="s">
        <v>2296</v>
      </c>
      <c r="BD110" s="36"/>
      <c r="BE110" s="36"/>
      <c r="BF110" s="36"/>
      <c r="BG110" s="36" t="s">
        <v>1310</v>
      </c>
      <c r="BH110" s="36"/>
      <c r="BI110" s="36" t="s">
        <v>1311</v>
      </c>
      <c r="BJ110" s="41">
        <v>940351</v>
      </c>
      <c r="BK110" s="41"/>
      <c r="BL110" s="36" t="s">
        <v>1312</v>
      </c>
      <c r="BM110" s="36"/>
      <c r="BN110" s="36"/>
      <c r="BO110" s="36"/>
      <c r="BP110" s="38"/>
      <c r="BQ110" s="38">
        <v>43038</v>
      </c>
      <c r="BR110" s="38">
        <v>43554</v>
      </c>
      <c r="BS110" s="38"/>
      <c r="BT110" s="38"/>
      <c r="BU110" s="38"/>
      <c r="BV110" s="38"/>
    </row>
    <row r="111" spans="1:74" ht="16.5">
      <c r="A111" s="35">
        <v>214</v>
      </c>
      <c r="B111" s="36" t="s">
        <v>1293</v>
      </c>
      <c r="C111" s="36" t="s">
        <v>1294</v>
      </c>
      <c r="D111" s="36" t="s">
        <v>1295</v>
      </c>
      <c r="E111" s="36"/>
      <c r="F111" s="37">
        <v>2902</v>
      </c>
      <c r="G111" s="36" t="s">
        <v>2297</v>
      </c>
      <c r="H111" s="36" t="s">
        <v>279</v>
      </c>
      <c r="I111" s="36" t="s">
        <v>2298</v>
      </c>
      <c r="J111" s="38">
        <v>42833</v>
      </c>
      <c r="K111" s="38"/>
      <c r="L111" s="36" t="s">
        <v>2299</v>
      </c>
      <c r="M111" s="38">
        <v>42833</v>
      </c>
      <c r="N111" s="39">
        <v>127.87</v>
      </c>
      <c r="O111" s="39">
        <v>103.61</v>
      </c>
      <c r="P111" s="39"/>
      <c r="Q111" s="39"/>
      <c r="R111" s="36" t="s">
        <v>553</v>
      </c>
      <c r="S111" s="41">
        <v>7361</v>
      </c>
      <c r="T111" s="41">
        <f t="shared" si="1"/>
        <v>8097.1</v>
      </c>
      <c r="U111" s="41">
        <v>941236</v>
      </c>
      <c r="V111" s="42">
        <v>1035359</v>
      </c>
      <c r="W111" s="42">
        <v>8096</v>
      </c>
      <c r="X111" s="41">
        <v>0</v>
      </c>
      <c r="Y111" s="38">
        <v>42839</v>
      </c>
      <c r="Z111" s="41">
        <v>241236</v>
      </c>
      <c r="AA111" s="41"/>
      <c r="AB111" s="41">
        <v>0</v>
      </c>
      <c r="AC111" s="41"/>
      <c r="AD111" s="41"/>
      <c r="AE111" s="41">
        <v>0</v>
      </c>
      <c r="AF111" s="41"/>
      <c r="AG111" s="41">
        <v>700000</v>
      </c>
      <c r="AH111" s="41">
        <v>700000</v>
      </c>
      <c r="AI111" s="41">
        <v>0</v>
      </c>
      <c r="AJ111" s="36"/>
      <c r="AK111" s="36"/>
      <c r="AL111" s="36" t="s">
        <v>23</v>
      </c>
      <c r="AM111" s="36"/>
      <c r="AN111" s="36" t="s">
        <v>1299</v>
      </c>
      <c r="AO111" s="36" t="s">
        <v>1300</v>
      </c>
      <c r="AP111" s="36" t="s">
        <v>1680</v>
      </c>
      <c r="AQ111" s="36"/>
      <c r="AR111" s="36"/>
      <c r="AS111" s="36" t="s">
        <v>2300</v>
      </c>
      <c r="AT111" s="36" t="s">
        <v>2301</v>
      </c>
      <c r="AU111" s="36" t="s">
        <v>1369</v>
      </c>
      <c r="AV111" s="36" t="s">
        <v>28</v>
      </c>
      <c r="AW111" s="36" t="s">
        <v>1305</v>
      </c>
      <c r="AX111" s="36"/>
      <c r="AY111" s="36" t="s">
        <v>2302</v>
      </c>
      <c r="AZ111" s="36" t="s">
        <v>2303</v>
      </c>
      <c r="BA111" s="36" t="s">
        <v>1308</v>
      </c>
      <c r="BB111" s="38"/>
      <c r="BC111" s="36" t="s">
        <v>2304</v>
      </c>
      <c r="BD111" s="36"/>
      <c r="BE111" s="36"/>
      <c r="BF111" s="36"/>
      <c r="BG111" s="36" t="s">
        <v>1310</v>
      </c>
      <c r="BH111" s="36"/>
      <c r="BI111" s="36" t="s">
        <v>1311</v>
      </c>
      <c r="BJ111" s="41">
        <v>941236</v>
      </c>
      <c r="BK111" s="41"/>
      <c r="BL111" s="36" t="s">
        <v>1312</v>
      </c>
      <c r="BM111" s="36"/>
      <c r="BN111" s="36"/>
      <c r="BO111" s="36"/>
      <c r="BP111" s="38"/>
      <c r="BQ111" s="38">
        <v>43038</v>
      </c>
      <c r="BR111" s="38">
        <v>43554</v>
      </c>
      <c r="BS111" s="38"/>
      <c r="BT111" s="38"/>
      <c r="BU111" s="38"/>
      <c r="BV111" s="38"/>
    </row>
    <row r="112" spans="1:74" ht="16.5">
      <c r="A112" s="35">
        <v>215</v>
      </c>
      <c r="B112" s="36" t="s">
        <v>1293</v>
      </c>
      <c r="C112" s="36" t="s">
        <v>1294</v>
      </c>
      <c r="D112" s="36" t="s">
        <v>1295</v>
      </c>
      <c r="E112" s="36"/>
      <c r="F112" s="37">
        <v>2903</v>
      </c>
      <c r="G112" s="36" t="s">
        <v>2305</v>
      </c>
      <c r="H112" s="36" t="s">
        <v>279</v>
      </c>
      <c r="I112" s="36" t="s">
        <v>2306</v>
      </c>
      <c r="J112" s="38">
        <v>42833</v>
      </c>
      <c r="K112" s="38"/>
      <c r="L112" s="36" t="s">
        <v>2307</v>
      </c>
      <c r="M112" s="38">
        <v>42833</v>
      </c>
      <c r="N112" s="39">
        <v>95.73</v>
      </c>
      <c r="O112" s="39">
        <v>77.57</v>
      </c>
      <c r="P112" s="39"/>
      <c r="Q112" s="39"/>
      <c r="R112" s="36" t="s">
        <v>553</v>
      </c>
      <c r="S112" s="41">
        <v>7728</v>
      </c>
      <c r="T112" s="41">
        <f t="shared" si="1"/>
        <v>8500.800000000001</v>
      </c>
      <c r="U112" s="41">
        <v>739827</v>
      </c>
      <c r="V112" s="42">
        <v>813809</v>
      </c>
      <c r="W112" s="42">
        <v>8501</v>
      </c>
      <c r="X112" s="41">
        <v>0</v>
      </c>
      <c r="Y112" s="38">
        <v>42839</v>
      </c>
      <c r="Z112" s="41">
        <v>229827</v>
      </c>
      <c r="AA112" s="41"/>
      <c r="AB112" s="41">
        <v>0</v>
      </c>
      <c r="AC112" s="41"/>
      <c r="AD112" s="41"/>
      <c r="AE112" s="41">
        <v>0</v>
      </c>
      <c r="AF112" s="41"/>
      <c r="AG112" s="41">
        <v>510000</v>
      </c>
      <c r="AH112" s="41">
        <v>510000</v>
      </c>
      <c r="AI112" s="41">
        <v>0</v>
      </c>
      <c r="AJ112" s="36"/>
      <c r="AK112" s="36"/>
      <c r="AL112" s="36" t="s">
        <v>23</v>
      </c>
      <c r="AM112" s="36"/>
      <c r="AN112" s="36" t="s">
        <v>1299</v>
      </c>
      <c r="AO112" s="36" t="s">
        <v>1300</v>
      </c>
      <c r="AP112" s="36" t="s">
        <v>1581</v>
      </c>
      <c r="AQ112" s="36"/>
      <c r="AR112" s="36"/>
      <c r="AS112" s="36" t="s">
        <v>2308</v>
      </c>
      <c r="AT112" s="36" t="s">
        <v>2309</v>
      </c>
      <c r="AU112" s="36"/>
      <c r="AV112" s="36" t="s">
        <v>30</v>
      </c>
      <c r="AW112" s="36" t="s">
        <v>1305</v>
      </c>
      <c r="AX112" s="36"/>
      <c r="AY112" s="36" t="s">
        <v>2310</v>
      </c>
      <c r="AZ112" s="36" t="s">
        <v>2311</v>
      </c>
      <c r="BA112" s="36" t="s">
        <v>1308</v>
      </c>
      <c r="BB112" s="38"/>
      <c r="BC112" s="36" t="s">
        <v>2312</v>
      </c>
      <c r="BD112" s="36"/>
      <c r="BE112" s="36"/>
      <c r="BF112" s="36"/>
      <c r="BG112" s="36" t="s">
        <v>1310</v>
      </c>
      <c r="BH112" s="36"/>
      <c r="BI112" s="36" t="s">
        <v>2313</v>
      </c>
      <c r="BJ112" s="41">
        <v>739827</v>
      </c>
      <c r="BK112" s="41"/>
      <c r="BL112" s="36" t="s">
        <v>1312</v>
      </c>
      <c r="BM112" s="36"/>
      <c r="BN112" s="36"/>
      <c r="BO112" s="36"/>
      <c r="BP112" s="38"/>
      <c r="BQ112" s="38">
        <v>43038</v>
      </c>
      <c r="BR112" s="38">
        <v>43554</v>
      </c>
      <c r="BS112" s="38"/>
      <c r="BT112" s="38"/>
      <c r="BU112" s="38"/>
      <c r="BV112" s="38"/>
    </row>
    <row r="113" spans="1:74" ht="16.5">
      <c r="A113" s="35">
        <v>216</v>
      </c>
      <c r="B113" s="36" t="s">
        <v>1293</v>
      </c>
      <c r="C113" s="36" t="s">
        <v>1294</v>
      </c>
      <c r="D113" s="36" t="s">
        <v>1295</v>
      </c>
      <c r="E113" s="36"/>
      <c r="F113" s="37">
        <v>2904</v>
      </c>
      <c r="G113" s="36" t="s">
        <v>2314</v>
      </c>
      <c r="H113" s="36" t="s">
        <v>279</v>
      </c>
      <c r="I113" s="36" t="s">
        <v>2315</v>
      </c>
      <c r="J113" s="38">
        <v>42833</v>
      </c>
      <c r="K113" s="38"/>
      <c r="L113" s="36" t="s">
        <v>2316</v>
      </c>
      <c r="M113" s="38">
        <v>42833</v>
      </c>
      <c r="N113" s="39">
        <v>95.73</v>
      </c>
      <c r="O113" s="39">
        <v>77.57</v>
      </c>
      <c r="P113" s="39"/>
      <c r="Q113" s="39"/>
      <c r="R113" s="36" t="s">
        <v>553</v>
      </c>
      <c r="S113" s="41">
        <v>7616</v>
      </c>
      <c r="T113" s="41">
        <f t="shared" si="1"/>
        <v>8377.6</v>
      </c>
      <c r="U113" s="41">
        <v>729060</v>
      </c>
      <c r="V113" s="42">
        <v>801966</v>
      </c>
      <c r="W113" s="42">
        <v>8377</v>
      </c>
      <c r="X113" s="41">
        <v>0</v>
      </c>
      <c r="Y113" s="38">
        <v>42839</v>
      </c>
      <c r="Z113" s="41">
        <v>299060</v>
      </c>
      <c r="AA113" s="41"/>
      <c r="AB113" s="41">
        <v>0</v>
      </c>
      <c r="AC113" s="41"/>
      <c r="AD113" s="41"/>
      <c r="AE113" s="41">
        <v>0</v>
      </c>
      <c r="AF113" s="41"/>
      <c r="AG113" s="41">
        <v>430000</v>
      </c>
      <c r="AH113" s="41">
        <v>430000</v>
      </c>
      <c r="AI113" s="41">
        <v>0</v>
      </c>
      <c r="AJ113" s="36"/>
      <c r="AK113" s="36"/>
      <c r="AL113" s="36" t="s">
        <v>23</v>
      </c>
      <c r="AM113" s="36"/>
      <c r="AN113" s="36" t="s">
        <v>1299</v>
      </c>
      <c r="AO113" s="36" t="s">
        <v>1300</v>
      </c>
      <c r="AP113" s="36" t="s">
        <v>1926</v>
      </c>
      <c r="AQ113" s="36"/>
      <c r="AR113" s="36"/>
      <c r="AS113" s="36" t="s">
        <v>2317</v>
      </c>
      <c r="AT113" s="36" t="s">
        <v>2318</v>
      </c>
      <c r="AU113" s="36"/>
      <c r="AV113" s="36" t="s">
        <v>30</v>
      </c>
      <c r="AW113" s="36" t="s">
        <v>1305</v>
      </c>
      <c r="AX113" s="36"/>
      <c r="AY113" s="36" t="s">
        <v>2319</v>
      </c>
      <c r="AZ113" s="36" t="s">
        <v>2320</v>
      </c>
      <c r="BA113" s="36" t="s">
        <v>1308</v>
      </c>
      <c r="BB113" s="38"/>
      <c r="BC113" s="36" t="s">
        <v>2321</v>
      </c>
      <c r="BD113" s="36"/>
      <c r="BE113" s="36"/>
      <c r="BF113" s="36"/>
      <c r="BG113" s="36" t="s">
        <v>1310</v>
      </c>
      <c r="BH113" s="36"/>
      <c r="BI113" s="36" t="s">
        <v>1912</v>
      </c>
      <c r="BJ113" s="41">
        <v>729060</v>
      </c>
      <c r="BK113" s="41"/>
      <c r="BL113" s="36" t="s">
        <v>1312</v>
      </c>
      <c r="BM113" s="36"/>
      <c r="BN113" s="36"/>
      <c r="BO113" s="36"/>
      <c r="BP113" s="38"/>
      <c r="BQ113" s="38">
        <v>43038</v>
      </c>
      <c r="BR113" s="38">
        <v>43554</v>
      </c>
      <c r="BS113" s="38"/>
      <c r="BT113" s="38"/>
      <c r="BU113" s="38"/>
      <c r="BV113" s="38"/>
    </row>
    <row r="114" spans="1:74" ht="16.5">
      <c r="A114" s="35">
        <v>217</v>
      </c>
      <c r="B114" s="36" t="s">
        <v>1293</v>
      </c>
      <c r="C114" s="36" t="s">
        <v>1294</v>
      </c>
      <c r="D114" s="36" t="s">
        <v>1295</v>
      </c>
      <c r="E114" s="36"/>
      <c r="F114" s="37">
        <v>3001</v>
      </c>
      <c r="G114" s="36" t="s">
        <v>2322</v>
      </c>
      <c r="H114" s="36" t="s">
        <v>279</v>
      </c>
      <c r="I114" s="36" t="s">
        <v>2323</v>
      </c>
      <c r="J114" s="38">
        <v>42833</v>
      </c>
      <c r="K114" s="38"/>
      <c r="L114" s="36" t="s">
        <v>2324</v>
      </c>
      <c r="M114" s="38">
        <v>42833</v>
      </c>
      <c r="N114" s="39">
        <v>127.88</v>
      </c>
      <c r="O114" s="39">
        <v>103.62</v>
      </c>
      <c r="P114" s="39"/>
      <c r="Q114" s="39"/>
      <c r="R114" s="36" t="s">
        <v>553</v>
      </c>
      <c r="S114" s="41">
        <v>7333</v>
      </c>
      <c r="T114" s="41">
        <f t="shared" si="1"/>
        <v>8066.300000000001</v>
      </c>
      <c r="U114" s="41">
        <v>937767</v>
      </c>
      <c r="V114" s="42">
        <v>1031543</v>
      </c>
      <c r="W114" s="42">
        <v>8066</v>
      </c>
      <c r="X114" s="41">
        <v>0</v>
      </c>
      <c r="Y114" s="38">
        <v>42839</v>
      </c>
      <c r="Z114" s="41">
        <v>287767</v>
      </c>
      <c r="AA114" s="41"/>
      <c r="AB114" s="41">
        <v>0</v>
      </c>
      <c r="AC114" s="41"/>
      <c r="AD114" s="41"/>
      <c r="AE114" s="41">
        <v>0</v>
      </c>
      <c r="AF114" s="41"/>
      <c r="AG114" s="41">
        <v>650000</v>
      </c>
      <c r="AH114" s="41">
        <v>650000</v>
      </c>
      <c r="AI114" s="41">
        <v>0</v>
      </c>
      <c r="AJ114" s="36"/>
      <c r="AK114" s="36"/>
      <c r="AL114" s="36" t="s">
        <v>23</v>
      </c>
      <c r="AM114" s="36"/>
      <c r="AN114" s="36" t="s">
        <v>1299</v>
      </c>
      <c r="AO114" s="36" t="s">
        <v>1300</v>
      </c>
      <c r="AP114" s="36" t="s">
        <v>2291</v>
      </c>
      <c r="AQ114" s="36"/>
      <c r="AR114" s="36"/>
      <c r="AS114" s="36" t="s">
        <v>2325</v>
      </c>
      <c r="AT114" s="36" t="s">
        <v>2326</v>
      </c>
      <c r="AU114" s="36"/>
      <c r="AV114" s="36" t="s">
        <v>28</v>
      </c>
      <c r="AW114" s="36" t="s">
        <v>1305</v>
      </c>
      <c r="AX114" s="36"/>
      <c r="AY114" s="36" t="s">
        <v>2327</v>
      </c>
      <c r="AZ114" s="36" t="s">
        <v>2328</v>
      </c>
      <c r="BA114" s="36" t="s">
        <v>1308</v>
      </c>
      <c r="BB114" s="38"/>
      <c r="BC114" s="36" t="s">
        <v>2329</v>
      </c>
      <c r="BD114" s="36"/>
      <c r="BE114" s="36"/>
      <c r="BF114" s="36"/>
      <c r="BG114" s="36" t="s">
        <v>1310</v>
      </c>
      <c r="BH114" s="36"/>
      <c r="BI114" s="36" t="s">
        <v>1311</v>
      </c>
      <c r="BJ114" s="41">
        <v>937767</v>
      </c>
      <c r="BK114" s="41"/>
      <c r="BL114" s="36" t="s">
        <v>1312</v>
      </c>
      <c r="BM114" s="36"/>
      <c r="BN114" s="36"/>
      <c r="BO114" s="36"/>
      <c r="BP114" s="38"/>
      <c r="BQ114" s="38">
        <v>43038</v>
      </c>
      <c r="BR114" s="38">
        <v>43554</v>
      </c>
      <c r="BS114" s="38"/>
      <c r="BT114" s="38"/>
      <c r="BU114" s="38"/>
      <c r="BV114" s="38"/>
    </row>
    <row r="115" spans="1:74" ht="16.5">
      <c r="A115" s="35">
        <v>218</v>
      </c>
      <c r="B115" s="36" t="s">
        <v>1293</v>
      </c>
      <c r="C115" s="36" t="s">
        <v>1294</v>
      </c>
      <c r="D115" s="36" t="s">
        <v>1295</v>
      </c>
      <c r="E115" s="36"/>
      <c r="F115" s="37">
        <v>3002</v>
      </c>
      <c r="G115" s="36" t="s">
        <v>2330</v>
      </c>
      <c r="H115" s="36" t="s">
        <v>279</v>
      </c>
      <c r="I115" s="36" t="s">
        <v>2331</v>
      </c>
      <c r="J115" s="38">
        <v>42833</v>
      </c>
      <c r="K115" s="38"/>
      <c r="L115" s="36" t="s">
        <v>2332</v>
      </c>
      <c r="M115" s="38">
        <v>42833</v>
      </c>
      <c r="N115" s="39">
        <v>127.87</v>
      </c>
      <c r="O115" s="39">
        <v>103.61</v>
      </c>
      <c r="P115" s="39"/>
      <c r="Q115" s="39"/>
      <c r="R115" s="36" t="s">
        <v>553</v>
      </c>
      <c r="S115" s="41">
        <v>7341</v>
      </c>
      <c r="T115" s="41">
        <f t="shared" si="1"/>
        <v>8075.1</v>
      </c>
      <c r="U115" s="41">
        <v>938652</v>
      </c>
      <c r="V115" s="42">
        <v>1032517</v>
      </c>
      <c r="W115" s="42">
        <v>8074</v>
      </c>
      <c r="X115" s="41">
        <v>0</v>
      </c>
      <c r="Y115" s="38">
        <v>42839</v>
      </c>
      <c r="Z115" s="41">
        <v>238652</v>
      </c>
      <c r="AA115" s="41"/>
      <c r="AB115" s="41">
        <v>0</v>
      </c>
      <c r="AC115" s="41"/>
      <c r="AD115" s="41"/>
      <c r="AE115" s="41">
        <v>0</v>
      </c>
      <c r="AF115" s="41"/>
      <c r="AG115" s="41">
        <v>700000</v>
      </c>
      <c r="AH115" s="41">
        <v>700000</v>
      </c>
      <c r="AI115" s="41">
        <v>0</v>
      </c>
      <c r="AJ115" s="36"/>
      <c r="AK115" s="36"/>
      <c r="AL115" s="36" t="s">
        <v>23</v>
      </c>
      <c r="AM115" s="36"/>
      <c r="AN115" s="36" t="s">
        <v>1299</v>
      </c>
      <c r="AO115" s="36" t="s">
        <v>1300</v>
      </c>
      <c r="AP115" s="36" t="s">
        <v>2333</v>
      </c>
      <c r="AQ115" s="36"/>
      <c r="AR115" s="36"/>
      <c r="AS115" s="36" t="s">
        <v>2334</v>
      </c>
      <c r="AT115" s="36" t="s">
        <v>2335</v>
      </c>
      <c r="AU115" s="36" t="s">
        <v>1304</v>
      </c>
      <c r="AV115" s="36" t="s">
        <v>28</v>
      </c>
      <c r="AW115" s="36" t="s">
        <v>1305</v>
      </c>
      <c r="AX115" s="36"/>
      <c r="AY115" s="36" t="s">
        <v>2336</v>
      </c>
      <c r="AZ115" s="36" t="s">
        <v>2337</v>
      </c>
      <c r="BA115" s="36" t="s">
        <v>1308</v>
      </c>
      <c r="BB115" s="38"/>
      <c r="BC115" s="36" t="s">
        <v>2338</v>
      </c>
      <c r="BD115" s="36"/>
      <c r="BE115" s="36"/>
      <c r="BF115" s="36"/>
      <c r="BG115" s="36" t="s">
        <v>1310</v>
      </c>
      <c r="BH115" s="36"/>
      <c r="BI115" s="36" t="s">
        <v>2339</v>
      </c>
      <c r="BJ115" s="41">
        <v>938652</v>
      </c>
      <c r="BK115" s="41"/>
      <c r="BL115" s="36" t="s">
        <v>1312</v>
      </c>
      <c r="BM115" s="36"/>
      <c r="BN115" s="36"/>
      <c r="BO115" s="36"/>
      <c r="BP115" s="38"/>
      <c r="BQ115" s="38">
        <v>43038</v>
      </c>
      <c r="BR115" s="38">
        <v>43554</v>
      </c>
      <c r="BS115" s="38"/>
      <c r="BT115" s="38"/>
      <c r="BU115" s="38"/>
      <c r="BV115" s="38"/>
    </row>
    <row r="116" spans="1:74" ht="16.5">
      <c r="A116" s="35">
        <v>219</v>
      </c>
      <c r="B116" s="36" t="s">
        <v>1293</v>
      </c>
      <c r="C116" s="36" t="s">
        <v>1294</v>
      </c>
      <c r="D116" s="36" t="s">
        <v>1295</v>
      </c>
      <c r="E116" s="36"/>
      <c r="F116" s="37">
        <v>3003</v>
      </c>
      <c r="G116" s="36" t="s">
        <v>2340</v>
      </c>
      <c r="H116" s="36" t="s">
        <v>279</v>
      </c>
      <c r="I116" s="36" t="s">
        <v>2341</v>
      </c>
      <c r="J116" s="38">
        <v>42833</v>
      </c>
      <c r="K116" s="38"/>
      <c r="L116" s="36" t="s">
        <v>2342</v>
      </c>
      <c r="M116" s="38">
        <v>42833</v>
      </c>
      <c r="N116" s="39">
        <v>95.73</v>
      </c>
      <c r="O116" s="39">
        <v>77.57</v>
      </c>
      <c r="P116" s="39"/>
      <c r="Q116" s="39"/>
      <c r="R116" s="36" t="s">
        <v>553</v>
      </c>
      <c r="S116" s="41">
        <v>7708</v>
      </c>
      <c r="T116" s="41">
        <f t="shared" si="1"/>
        <v>8478.800000000001</v>
      </c>
      <c r="U116" s="41">
        <v>737892</v>
      </c>
      <c r="V116" s="42">
        <v>811681</v>
      </c>
      <c r="W116" s="42">
        <v>8478</v>
      </c>
      <c r="X116" s="41">
        <v>0</v>
      </c>
      <c r="Y116" s="38">
        <v>42839</v>
      </c>
      <c r="Z116" s="41">
        <v>227892</v>
      </c>
      <c r="AA116" s="41"/>
      <c r="AB116" s="41">
        <v>0</v>
      </c>
      <c r="AC116" s="41"/>
      <c r="AD116" s="41"/>
      <c r="AE116" s="41">
        <v>0</v>
      </c>
      <c r="AF116" s="41"/>
      <c r="AG116" s="41">
        <v>510000</v>
      </c>
      <c r="AH116" s="41">
        <v>510000</v>
      </c>
      <c r="AI116" s="41">
        <v>0</v>
      </c>
      <c r="AJ116" s="36"/>
      <c r="AK116" s="36"/>
      <c r="AL116" s="36" t="s">
        <v>23</v>
      </c>
      <c r="AM116" s="36"/>
      <c r="AN116" s="36" t="s">
        <v>1299</v>
      </c>
      <c r="AO116" s="36" t="s">
        <v>1300</v>
      </c>
      <c r="AP116" s="36" t="s">
        <v>1926</v>
      </c>
      <c r="AQ116" s="36"/>
      <c r="AR116" s="36"/>
      <c r="AS116" s="36" t="s">
        <v>2343</v>
      </c>
      <c r="AT116" s="36" t="s">
        <v>2344</v>
      </c>
      <c r="AU116" s="36"/>
      <c r="AV116" s="36" t="s">
        <v>30</v>
      </c>
      <c r="AW116" s="36" t="s">
        <v>1305</v>
      </c>
      <c r="AX116" s="36"/>
      <c r="AY116" s="36" t="s">
        <v>2345</v>
      </c>
      <c r="AZ116" s="36" t="s">
        <v>2346</v>
      </c>
      <c r="BA116" s="36" t="s">
        <v>1308</v>
      </c>
      <c r="BB116" s="38"/>
      <c r="BC116" s="36" t="s">
        <v>2347</v>
      </c>
      <c r="BD116" s="36"/>
      <c r="BE116" s="36"/>
      <c r="BF116" s="36"/>
      <c r="BG116" s="36" t="s">
        <v>1310</v>
      </c>
      <c r="BH116" s="36"/>
      <c r="BI116" s="36" t="s">
        <v>2209</v>
      </c>
      <c r="BJ116" s="41">
        <v>737892</v>
      </c>
      <c r="BK116" s="41"/>
      <c r="BL116" s="36" t="s">
        <v>1312</v>
      </c>
      <c r="BM116" s="36"/>
      <c r="BN116" s="36"/>
      <c r="BO116" s="36"/>
      <c r="BP116" s="38"/>
      <c r="BQ116" s="38">
        <v>43038</v>
      </c>
      <c r="BR116" s="38">
        <v>43554</v>
      </c>
      <c r="BS116" s="38"/>
      <c r="BT116" s="38"/>
      <c r="BU116" s="38"/>
      <c r="BV116" s="38"/>
    </row>
    <row r="117" spans="1:74" ht="16.5">
      <c r="A117" s="35">
        <v>220</v>
      </c>
      <c r="B117" s="36" t="s">
        <v>1293</v>
      </c>
      <c r="C117" s="36" t="s">
        <v>1294</v>
      </c>
      <c r="D117" s="36" t="s">
        <v>1295</v>
      </c>
      <c r="E117" s="36"/>
      <c r="F117" s="37">
        <v>3004</v>
      </c>
      <c r="G117" s="36" t="s">
        <v>2348</v>
      </c>
      <c r="H117" s="36" t="s">
        <v>279</v>
      </c>
      <c r="I117" s="36" t="s">
        <v>2349</v>
      </c>
      <c r="J117" s="38">
        <v>42833</v>
      </c>
      <c r="K117" s="38"/>
      <c r="L117" s="36" t="s">
        <v>2350</v>
      </c>
      <c r="M117" s="38">
        <v>42833</v>
      </c>
      <c r="N117" s="39">
        <v>95.73</v>
      </c>
      <c r="O117" s="39">
        <v>77.57</v>
      </c>
      <c r="P117" s="39"/>
      <c r="Q117" s="39"/>
      <c r="R117" s="36" t="s">
        <v>553</v>
      </c>
      <c r="S117" s="41">
        <v>7596</v>
      </c>
      <c r="T117" s="41">
        <f t="shared" si="1"/>
        <v>8355.6</v>
      </c>
      <c r="U117" s="41">
        <v>727126</v>
      </c>
      <c r="V117" s="42">
        <v>799838</v>
      </c>
      <c r="W117" s="42">
        <v>8355</v>
      </c>
      <c r="X117" s="41">
        <v>0</v>
      </c>
      <c r="Y117" s="38">
        <v>42839</v>
      </c>
      <c r="Z117" s="41">
        <v>227126</v>
      </c>
      <c r="AA117" s="41"/>
      <c r="AB117" s="41">
        <v>0</v>
      </c>
      <c r="AC117" s="41"/>
      <c r="AD117" s="41"/>
      <c r="AE117" s="41">
        <v>0</v>
      </c>
      <c r="AF117" s="41"/>
      <c r="AG117" s="41">
        <v>500000</v>
      </c>
      <c r="AH117" s="41">
        <v>500000</v>
      </c>
      <c r="AI117" s="41">
        <v>0</v>
      </c>
      <c r="AJ117" s="36"/>
      <c r="AK117" s="36"/>
      <c r="AL117" s="36" t="s">
        <v>23</v>
      </c>
      <c r="AM117" s="36"/>
      <c r="AN117" s="36" t="s">
        <v>1299</v>
      </c>
      <c r="AO117" s="36" t="s">
        <v>1300</v>
      </c>
      <c r="AP117" s="36" t="s">
        <v>1591</v>
      </c>
      <c r="AQ117" s="36"/>
      <c r="AR117" s="36"/>
      <c r="AS117" s="36" t="s">
        <v>2351</v>
      </c>
      <c r="AT117" s="36" t="s">
        <v>2352</v>
      </c>
      <c r="AU117" s="36"/>
      <c r="AV117" s="36" t="s">
        <v>30</v>
      </c>
      <c r="AW117" s="36" t="s">
        <v>1305</v>
      </c>
      <c r="AX117" s="36"/>
      <c r="AY117" s="36" t="s">
        <v>2353</v>
      </c>
      <c r="AZ117" s="36" t="s">
        <v>2354</v>
      </c>
      <c r="BA117" s="36" t="s">
        <v>1308</v>
      </c>
      <c r="BB117" s="38"/>
      <c r="BC117" s="36" t="s">
        <v>2355</v>
      </c>
      <c r="BD117" s="36"/>
      <c r="BE117" s="36"/>
      <c r="BF117" s="36"/>
      <c r="BG117" s="36" t="s">
        <v>1310</v>
      </c>
      <c r="BH117" s="36"/>
      <c r="BI117" s="36" t="s">
        <v>2356</v>
      </c>
      <c r="BJ117" s="41">
        <v>727126</v>
      </c>
      <c r="BK117" s="41"/>
      <c r="BL117" s="36" t="s">
        <v>1312</v>
      </c>
      <c r="BM117" s="36"/>
      <c r="BN117" s="36"/>
      <c r="BO117" s="36"/>
      <c r="BP117" s="38"/>
      <c r="BQ117" s="38">
        <v>43038</v>
      </c>
      <c r="BR117" s="38">
        <v>43554</v>
      </c>
      <c r="BS117" s="38"/>
      <c r="BT117" s="38"/>
      <c r="BU117" s="38"/>
      <c r="BV117" s="38"/>
    </row>
    <row r="118" spans="1:74" ht="16.5">
      <c r="A118" s="35">
        <v>225</v>
      </c>
      <c r="B118" s="36" t="s">
        <v>1293</v>
      </c>
      <c r="C118" s="36" t="s">
        <v>1294</v>
      </c>
      <c r="D118" s="36" t="s">
        <v>1295</v>
      </c>
      <c r="E118" s="36"/>
      <c r="F118" s="37">
        <v>3101</v>
      </c>
      <c r="G118" s="36" t="s">
        <v>2357</v>
      </c>
      <c r="H118" s="36" t="s">
        <v>279</v>
      </c>
      <c r="I118" s="36" t="s">
        <v>2358</v>
      </c>
      <c r="J118" s="38">
        <v>42833</v>
      </c>
      <c r="K118" s="38"/>
      <c r="L118" s="36" t="s">
        <v>2359</v>
      </c>
      <c r="M118" s="38">
        <v>42833</v>
      </c>
      <c r="N118" s="39">
        <v>127.88</v>
      </c>
      <c r="O118" s="39">
        <v>103.62</v>
      </c>
      <c r="P118" s="39"/>
      <c r="Q118" s="39"/>
      <c r="R118" s="36" t="s">
        <v>553</v>
      </c>
      <c r="S118" s="41">
        <v>7313</v>
      </c>
      <c r="T118" s="41">
        <f t="shared" si="1"/>
        <v>8044.300000000001</v>
      </c>
      <c r="U118" s="41">
        <v>935184</v>
      </c>
      <c r="V118" s="42">
        <v>1028702</v>
      </c>
      <c r="W118" s="42">
        <v>8044</v>
      </c>
      <c r="X118" s="41">
        <v>0</v>
      </c>
      <c r="Y118" s="38">
        <v>42839</v>
      </c>
      <c r="Z118" s="41">
        <v>285184</v>
      </c>
      <c r="AA118" s="41"/>
      <c r="AB118" s="41">
        <v>0</v>
      </c>
      <c r="AC118" s="41"/>
      <c r="AD118" s="41"/>
      <c r="AE118" s="41">
        <v>0</v>
      </c>
      <c r="AF118" s="41"/>
      <c r="AG118" s="41">
        <v>650000</v>
      </c>
      <c r="AH118" s="41">
        <v>650000</v>
      </c>
      <c r="AI118" s="41">
        <v>0</v>
      </c>
      <c r="AJ118" s="36"/>
      <c r="AK118" s="36"/>
      <c r="AL118" s="36" t="s">
        <v>23</v>
      </c>
      <c r="AM118" s="36"/>
      <c r="AN118" s="36" t="s">
        <v>1299</v>
      </c>
      <c r="AO118" s="36" t="s">
        <v>1300</v>
      </c>
      <c r="AP118" s="36" t="s">
        <v>1756</v>
      </c>
      <c r="AQ118" s="36"/>
      <c r="AR118" s="36"/>
      <c r="AS118" s="36" t="s">
        <v>2360</v>
      </c>
      <c r="AT118" s="36" t="s">
        <v>2361</v>
      </c>
      <c r="AU118" s="36"/>
      <c r="AV118" s="36" t="s">
        <v>28</v>
      </c>
      <c r="AW118" s="36" t="s">
        <v>1305</v>
      </c>
      <c r="AX118" s="36"/>
      <c r="AY118" s="36" t="s">
        <v>2362</v>
      </c>
      <c r="AZ118" s="36" t="s">
        <v>2363</v>
      </c>
      <c r="BA118" s="36" t="s">
        <v>1308</v>
      </c>
      <c r="BB118" s="38"/>
      <c r="BC118" s="36" t="s">
        <v>2364</v>
      </c>
      <c r="BD118" s="36"/>
      <c r="BE118" s="36"/>
      <c r="BF118" s="36"/>
      <c r="BG118" s="36" t="s">
        <v>1310</v>
      </c>
      <c r="BH118" s="36"/>
      <c r="BI118" s="36" t="s">
        <v>1465</v>
      </c>
      <c r="BJ118" s="41">
        <v>935184</v>
      </c>
      <c r="BK118" s="41"/>
      <c r="BL118" s="36" t="s">
        <v>1312</v>
      </c>
      <c r="BM118" s="36"/>
      <c r="BN118" s="36"/>
      <c r="BO118" s="36"/>
      <c r="BP118" s="38"/>
      <c r="BQ118" s="38">
        <v>43038</v>
      </c>
      <c r="BR118" s="38">
        <v>43554</v>
      </c>
      <c r="BS118" s="38"/>
      <c r="BT118" s="38"/>
      <c r="BU118" s="38"/>
      <c r="BV118" s="38"/>
    </row>
    <row r="119" spans="1:74" ht="16.5">
      <c r="A119" s="35">
        <v>226</v>
      </c>
      <c r="B119" s="36" t="s">
        <v>1293</v>
      </c>
      <c r="C119" s="36" t="s">
        <v>1294</v>
      </c>
      <c r="D119" s="36" t="s">
        <v>1295</v>
      </c>
      <c r="E119" s="36"/>
      <c r="F119" s="37">
        <v>3102</v>
      </c>
      <c r="G119" s="36" t="s">
        <v>2365</v>
      </c>
      <c r="H119" s="36" t="s">
        <v>279</v>
      </c>
      <c r="I119" s="36" t="s">
        <v>2366</v>
      </c>
      <c r="J119" s="38">
        <v>42833</v>
      </c>
      <c r="K119" s="38"/>
      <c r="L119" s="36" t="s">
        <v>2367</v>
      </c>
      <c r="M119" s="38">
        <v>42833</v>
      </c>
      <c r="N119" s="39">
        <v>127.87</v>
      </c>
      <c r="O119" s="39">
        <v>103.61</v>
      </c>
      <c r="P119" s="39"/>
      <c r="Q119" s="39"/>
      <c r="R119" s="36" t="s">
        <v>553</v>
      </c>
      <c r="S119" s="41">
        <v>7320</v>
      </c>
      <c r="T119" s="41">
        <f t="shared" si="1"/>
        <v>8052.000000000001</v>
      </c>
      <c r="U119" s="41">
        <v>936069</v>
      </c>
      <c r="V119" s="42">
        <v>1029675</v>
      </c>
      <c r="W119" s="42">
        <v>8052</v>
      </c>
      <c r="X119" s="41">
        <v>0</v>
      </c>
      <c r="Y119" s="38">
        <v>42839</v>
      </c>
      <c r="Z119" s="41">
        <v>236069</v>
      </c>
      <c r="AA119" s="41"/>
      <c r="AB119" s="41">
        <v>0</v>
      </c>
      <c r="AC119" s="41"/>
      <c r="AD119" s="41"/>
      <c r="AE119" s="41">
        <v>0</v>
      </c>
      <c r="AF119" s="41"/>
      <c r="AG119" s="41">
        <v>700000</v>
      </c>
      <c r="AH119" s="41">
        <v>700000</v>
      </c>
      <c r="AI119" s="41">
        <v>0</v>
      </c>
      <c r="AJ119" s="36"/>
      <c r="AK119" s="36"/>
      <c r="AL119" s="36" t="s">
        <v>23</v>
      </c>
      <c r="AM119" s="36"/>
      <c r="AN119" s="36" t="s">
        <v>1299</v>
      </c>
      <c r="AO119" s="36" t="s">
        <v>1300</v>
      </c>
      <c r="AP119" s="36" t="s">
        <v>1429</v>
      </c>
      <c r="AQ119" s="36"/>
      <c r="AR119" s="36"/>
      <c r="AS119" s="36" t="s">
        <v>2368</v>
      </c>
      <c r="AT119" s="36" t="s">
        <v>2369</v>
      </c>
      <c r="AU119" s="36"/>
      <c r="AV119" s="36" t="s">
        <v>28</v>
      </c>
      <c r="AW119" s="36" t="s">
        <v>1305</v>
      </c>
      <c r="AX119" s="36"/>
      <c r="AY119" s="36" t="s">
        <v>2370</v>
      </c>
      <c r="AZ119" s="36" t="s">
        <v>2371</v>
      </c>
      <c r="BA119" s="36" t="s">
        <v>1308</v>
      </c>
      <c r="BB119" s="38"/>
      <c r="BC119" s="36" t="s">
        <v>2372</v>
      </c>
      <c r="BD119" s="36"/>
      <c r="BE119" s="36"/>
      <c r="BF119" s="36"/>
      <c r="BG119" s="36" t="s">
        <v>1310</v>
      </c>
      <c r="BH119" s="36"/>
      <c r="BI119" s="36" t="s">
        <v>2373</v>
      </c>
      <c r="BJ119" s="41">
        <v>936069</v>
      </c>
      <c r="BK119" s="41"/>
      <c r="BL119" s="36" t="s">
        <v>1312</v>
      </c>
      <c r="BM119" s="36"/>
      <c r="BN119" s="36"/>
      <c r="BO119" s="36"/>
      <c r="BP119" s="38"/>
      <c r="BQ119" s="38">
        <v>43038</v>
      </c>
      <c r="BR119" s="38">
        <v>43554</v>
      </c>
      <c r="BS119" s="38"/>
      <c r="BT119" s="38"/>
      <c r="BU119" s="38"/>
      <c r="BV119" s="38"/>
    </row>
    <row r="120" spans="1:74" ht="16.5">
      <c r="A120" s="35">
        <v>227</v>
      </c>
      <c r="B120" s="36" t="s">
        <v>1293</v>
      </c>
      <c r="C120" s="36" t="s">
        <v>1294</v>
      </c>
      <c r="D120" s="36" t="s">
        <v>1295</v>
      </c>
      <c r="E120" s="36"/>
      <c r="F120" s="37">
        <v>3103</v>
      </c>
      <c r="G120" s="36" t="s">
        <v>2374</v>
      </c>
      <c r="H120" s="36" t="s">
        <v>279</v>
      </c>
      <c r="I120" s="36" t="s">
        <v>2375</v>
      </c>
      <c r="J120" s="38">
        <v>42833</v>
      </c>
      <c r="K120" s="38"/>
      <c r="L120" s="36" t="s">
        <v>2376</v>
      </c>
      <c r="M120" s="38">
        <v>42833</v>
      </c>
      <c r="N120" s="39">
        <v>95.73</v>
      </c>
      <c r="O120" s="39">
        <v>77.57</v>
      </c>
      <c r="P120" s="39"/>
      <c r="Q120" s="39"/>
      <c r="R120" s="36" t="s">
        <v>553</v>
      </c>
      <c r="S120" s="41">
        <v>7688</v>
      </c>
      <c r="T120" s="41">
        <f t="shared" si="1"/>
        <v>8456.800000000001</v>
      </c>
      <c r="U120" s="41">
        <v>735957</v>
      </c>
      <c r="V120" s="42">
        <v>809552</v>
      </c>
      <c r="W120" s="42">
        <v>8456</v>
      </c>
      <c r="X120" s="41">
        <v>0</v>
      </c>
      <c r="Y120" s="38">
        <v>42839</v>
      </c>
      <c r="Z120" s="41">
        <v>185957</v>
      </c>
      <c r="AA120" s="41"/>
      <c r="AB120" s="41">
        <v>0</v>
      </c>
      <c r="AC120" s="41"/>
      <c r="AD120" s="41"/>
      <c r="AE120" s="41">
        <v>0</v>
      </c>
      <c r="AF120" s="41"/>
      <c r="AG120" s="41">
        <v>550000</v>
      </c>
      <c r="AH120" s="41">
        <v>550000</v>
      </c>
      <c r="AI120" s="41">
        <v>0</v>
      </c>
      <c r="AJ120" s="36"/>
      <c r="AK120" s="36"/>
      <c r="AL120" s="36" t="s">
        <v>23</v>
      </c>
      <c r="AM120" s="36"/>
      <c r="AN120" s="36" t="s">
        <v>1299</v>
      </c>
      <c r="AO120" s="36" t="s">
        <v>1300</v>
      </c>
      <c r="AP120" s="36" t="s">
        <v>1356</v>
      </c>
      <c r="AQ120" s="36"/>
      <c r="AR120" s="36"/>
      <c r="AS120" s="36" t="s">
        <v>2377</v>
      </c>
      <c r="AT120" s="36" t="s">
        <v>2378</v>
      </c>
      <c r="AU120" s="36"/>
      <c r="AV120" s="36" t="s">
        <v>30</v>
      </c>
      <c r="AW120" s="36" t="s">
        <v>1305</v>
      </c>
      <c r="AX120" s="36"/>
      <c r="AY120" s="36" t="s">
        <v>2379</v>
      </c>
      <c r="AZ120" s="36" t="s">
        <v>2380</v>
      </c>
      <c r="BA120" s="36" t="s">
        <v>1308</v>
      </c>
      <c r="BB120" s="38"/>
      <c r="BC120" s="36" t="s">
        <v>2381</v>
      </c>
      <c r="BD120" s="36"/>
      <c r="BE120" s="36"/>
      <c r="BF120" s="36"/>
      <c r="BG120" s="36" t="s">
        <v>1310</v>
      </c>
      <c r="BH120" s="36"/>
      <c r="BI120" s="36" t="s">
        <v>1482</v>
      </c>
      <c r="BJ120" s="41">
        <v>735957</v>
      </c>
      <c r="BK120" s="41"/>
      <c r="BL120" s="36" t="s">
        <v>1312</v>
      </c>
      <c r="BM120" s="36"/>
      <c r="BN120" s="36"/>
      <c r="BO120" s="36"/>
      <c r="BP120" s="38"/>
      <c r="BQ120" s="38">
        <v>43038</v>
      </c>
      <c r="BR120" s="38">
        <v>43554</v>
      </c>
      <c r="BS120" s="38"/>
      <c r="BT120" s="38"/>
      <c r="BU120" s="38"/>
      <c r="BV120" s="38"/>
    </row>
    <row r="121" spans="1:74" ht="16.5">
      <c r="A121" s="35">
        <v>228</v>
      </c>
      <c r="B121" s="36" t="s">
        <v>1293</v>
      </c>
      <c r="C121" s="36" t="s">
        <v>1294</v>
      </c>
      <c r="D121" s="36" t="s">
        <v>1295</v>
      </c>
      <c r="E121" s="36"/>
      <c r="F121" s="37">
        <v>3104</v>
      </c>
      <c r="G121" s="36" t="s">
        <v>2382</v>
      </c>
      <c r="H121" s="36" t="s">
        <v>279</v>
      </c>
      <c r="I121" s="36" t="s">
        <v>2383</v>
      </c>
      <c r="J121" s="38">
        <v>42833</v>
      </c>
      <c r="K121" s="38"/>
      <c r="L121" s="36" t="s">
        <v>2384</v>
      </c>
      <c r="M121" s="38">
        <v>42833</v>
      </c>
      <c r="N121" s="39">
        <v>95.73</v>
      </c>
      <c r="O121" s="39">
        <v>77.57</v>
      </c>
      <c r="P121" s="39"/>
      <c r="Q121" s="39"/>
      <c r="R121" s="36" t="s">
        <v>553</v>
      </c>
      <c r="S121" s="41">
        <v>7575</v>
      </c>
      <c r="T121" s="41">
        <f t="shared" si="1"/>
        <v>8332.5</v>
      </c>
      <c r="U121" s="41">
        <v>725191</v>
      </c>
      <c r="V121" s="42">
        <v>797710</v>
      </c>
      <c r="W121" s="42">
        <v>8332</v>
      </c>
      <c r="X121" s="41">
        <v>0</v>
      </c>
      <c r="Y121" s="38">
        <v>42839</v>
      </c>
      <c r="Z121" s="41">
        <v>185191</v>
      </c>
      <c r="AA121" s="41"/>
      <c r="AB121" s="41">
        <v>0</v>
      </c>
      <c r="AC121" s="41"/>
      <c r="AD121" s="41"/>
      <c r="AE121" s="41">
        <v>0</v>
      </c>
      <c r="AF121" s="41"/>
      <c r="AG121" s="41">
        <v>540000</v>
      </c>
      <c r="AH121" s="41">
        <v>540000</v>
      </c>
      <c r="AI121" s="41">
        <v>0</v>
      </c>
      <c r="AJ121" s="36"/>
      <c r="AK121" s="36"/>
      <c r="AL121" s="36" t="s">
        <v>23</v>
      </c>
      <c r="AM121" s="36"/>
      <c r="AN121" s="36" t="s">
        <v>1299</v>
      </c>
      <c r="AO121" s="36" t="s">
        <v>1300</v>
      </c>
      <c r="AP121" s="36" t="s">
        <v>1793</v>
      </c>
      <c r="AQ121" s="36"/>
      <c r="AR121" s="36"/>
      <c r="AS121" s="36" t="s">
        <v>2385</v>
      </c>
      <c r="AT121" s="36" t="s">
        <v>2386</v>
      </c>
      <c r="AU121" s="36"/>
      <c r="AV121" s="36" t="s">
        <v>30</v>
      </c>
      <c r="AW121" s="36" t="s">
        <v>1305</v>
      </c>
      <c r="AX121" s="36"/>
      <c r="AY121" s="36" t="s">
        <v>2387</v>
      </c>
      <c r="AZ121" s="36" t="s">
        <v>2388</v>
      </c>
      <c r="BA121" s="36" t="s">
        <v>1308</v>
      </c>
      <c r="BB121" s="38"/>
      <c r="BC121" s="36" t="s">
        <v>2389</v>
      </c>
      <c r="BD121" s="36"/>
      <c r="BE121" s="36"/>
      <c r="BF121" s="36"/>
      <c r="BG121" s="36" t="s">
        <v>1310</v>
      </c>
      <c r="BH121" s="36"/>
      <c r="BI121" s="36" t="s">
        <v>1799</v>
      </c>
      <c r="BJ121" s="41">
        <v>725191</v>
      </c>
      <c r="BK121" s="41"/>
      <c r="BL121" s="36" t="s">
        <v>1312</v>
      </c>
      <c r="BM121" s="36"/>
      <c r="BN121" s="36"/>
      <c r="BO121" s="36"/>
      <c r="BP121" s="38"/>
      <c r="BQ121" s="38">
        <v>43038</v>
      </c>
      <c r="BR121" s="38">
        <v>43554</v>
      </c>
      <c r="BS121" s="38"/>
      <c r="BT121" s="38"/>
      <c r="BU121" s="38"/>
      <c r="BV121" s="38"/>
    </row>
    <row r="122" spans="1:74" ht="16.5">
      <c r="A122" s="35">
        <v>229</v>
      </c>
      <c r="B122" s="36" t="s">
        <v>1293</v>
      </c>
      <c r="C122" s="36" t="s">
        <v>1294</v>
      </c>
      <c r="D122" s="36" t="s">
        <v>1295</v>
      </c>
      <c r="E122" s="36"/>
      <c r="F122" s="37">
        <v>3201</v>
      </c>
      <c r="G122" s="36" t="s">
        <v>2390</v>
      </c>
      <c r="H122" s="36" t="s">
        <v>279</v>
      </c>
      <c r="I122" s="36" t="s">
        <v>2391</v>
      </c>
      <c r="J122" s="38">
        <v>42833</v>
      </c>
      <c r="K122" s="38"/>
      <c r="L122" s="36" t="s">
        <v>2392</v>
      </c>
      <c r="M122" s="38">
        <v>42833</v>
      </c>
      <c r="N122" s="39">
        <v>127.88</v>
      </c>
      <c r="O122" s="39">
        <v>103.62</v>
      </c>
      <c r="P122" s="39"/>
      <c r="Q122" s="39"/>
      <c r="R122" s="36" t="s">
        <v>553</v>
      </c>
      <c r="S122" s="41">
        <v>7293</v>
      </c>
      <c r="T122" s="41">
        <f t="shared" si="1"/>
        <v>8022.300000000001</v>
      </c>
      <c r="U122" s="41">
        <v>932598</v>
      </c>
      <c r="V122" s="42">
        <v>1025857</v>
      </c>
      <c r="W122" s="42">
        <v>8022</v>
      </c>
      <c r="X122" s="41">
        <v>0</v>
      </c>
      <c r="Y122" s="38">
        <v>42839</v>
      </c>
      <c r="Z122" s="41">
        <v>382598</v>
      </c>
      <c r="AA122" s="41"/>
      <c r="AB122" s="41">
        <v>0</v>
      </c>
      <c r="AC122" s="41"/>
      <c r="AD122" s="41"/>
      <c r="AE122" s="41">
        <v>0</v>
      </c>
      <c r="AF122" s="41"/>
      <c r="AG122" s="41">
        <v>550000</v>
      </c>
      <c r="AH122" s="41">
        <v>550000</v>
      </c>
      <c r="AI122" s="41">
        <v>0</v>
      </c>
      <c r="AJ122" s="36"/>
      <c r="AK122" s="36"/>
      <c r="AL122" s="36" t="s">
        <v>23</v>
      </c>
      <c r="AM122" s="36"/>
      <c r="AN122" s="36" t="s">
        <v>1299</v>
      </c>
      <c r="AO122" s="36" t="s">
        <v>1300</v>
      </c>
      <c r="AP122" s="36" t="s">
        <v>2393</v>
      </c>
      <c r="AQ122" s="36"/>
      <c r="AR122" s="36"/>
      <c r="AS122" s="36" t="s">
        <v>2394</v>
      </c>
      <c r="AT122" s="36" t="s">
        <v>2395</v>
      </c>
      <c r="AU122" s="36"/>
      <c r="AV122" s="36" t="s">
        <v>28</v>
      </c>
      <c r="AW122" s="36" t="s">
        <v>1305</v>
      </c>
      <c r="AX122" s="36"/>
      <c r="AY122" s="36" t="s">
        <v>2396</v>
      </c>
      <c r="AZ122" s="36" t="s">
        <v>2397</v>
      </c>
      <c r="BA122" s="36" t="s">
        <v>1308</v>
      </c>
      <c r="BB122" s="38"/>
      <c r="BC122" s="36" t="s">
        <v>2398</v>
      </c>
      <c r="BD122" s="36"/>
      <c r="BE122" s="36"/>
      <c r="BF122" s="36"/>
      <c r="BG122" s="36" t="s">
        <v>1310</v>
      </c>
      <c r="BH122" s="36"/>
      <c r="BI122" s="36" t="s">
        <v>2399</v>
      </c>
      <c r="BJ122" s="41">
        <v>932598</v>
      </c>
      <c r="BK122" s="41"/>
      <c r="BL122" s="36" t="s">
        <v>1312</v>
      </c>
      <c r="BM122" s="36"/>
      <c r="BN122" s="36"/>
      <c r="BO122" s="36"/>
      <c r="BP122" s="38"/>
      <c r="BQ122" s="38">
        <v>43038</v>
      </c>
      <c r="BR122" s="38">
        <v>43554</v>
      </c>
      <c r="BS122" s="38"/>
      <c r="BT122" s="38"/>
      <c r="BU122" s="38"/>
      <c r="BV122" s="38"/>
    </row>
    <row r="123" spans="1:74" ht="16.5">
      <c r="A123" s="35">
        <v>230</v>
      </c>
      <c r="B123" s="36" t="s">
        <v>1293</v>
      </c>
      <c r="C123" s="36" t="s">
        <v>1294</v>
      </c>
      <c r="D123" s="36" t="s">
        <v>1295</v>
      </c>
      <c r="E123" s="36"/>
      <c r="F123" s="37">
        <v>3202</v>
      </c>
      <c r="G123" s="36" t="s">
        <v>2400</v>
      </c>
      <c r="H123" s="36" t="s">
        <v>279</v>
      </c>
      <c r="I123" s="36" t="s">
        <v>2401</v>
      </c>
      <c r="J123" s="38">
        <v>42834</v>
      </c>
      <c r="K123" s="38"/>
      <c r="L123" s="36" t="s">
        <v>2402</v>
      </c>
      <c r="M123" s="38">
        <v>42834</v>
      </c>
      <c r="N123" s="39">
        <v>127.87</v>
      </c>
      <c r="O123" s="39">
        <v>103.61</v>
      </c>
      <c r="P123" s="39"/>
      <c r="Q123" s="39"/>
      <c r="R123" s="36" t="s">
        <v>553</v>
      </c>
      <c r="S123" s="41">
        <v>7300</v>
      </c>
      <c r="T123" s="41">
        <f t="shared" si="1"/>
        <v>8030.000000000001</v>
      </c>
      <c r="U123" s="41">
        <v>933485</v>
      </c>
      <c r="V123" s="42">
        <v>1026833</v>
      </c>
      <c r="W123" s="42">
        <v>8030</v>
      </c>
      <c r="X123" s="41">
        <v>0</v>
      </c>
      <c r="Y123" s="38">
        <v>42840</v>
      </c>
      <c r="Z123" s="41">
        <v>373485</v>
      </c>
      <c r="AA123" s="41"/>
      <c r="AB123" s="41">
        <v>0</v>
      </c>
      <c r="AC123" s="41"/>
      <c r="AD123" s="41"/>
      <c r="AE123" s="41">
        <v>0</v>
      </c>
      <c r="AF123" s="41"/>
      <c r="AG123" s="41">
        <v>560000</v>
      </c>
      <c r="AH123" s="41">
        <v>560000</v>
      </c>
      <c r="AI123" s="41">
        <v>0</v>
      </c>
      <c r="AJ123" s="36"/>
      <c r="AK123" s="36"/>
      <c r="AL123" s="36" t="s">
        <v>23</v>
      </c>
      <c r="AM123" s="36"/>
      <c r="AN123" s="36" t="s">
        <v>1299</v>
      </c>
      <c r="AO123" s="36" t="s">
        <v>1300</v>
      </c>
      <c r="AP123" s="36" t="s">
        <v>1879</v>
      </c>
      <c r="AQ123" s="36"/>
      <c r="AR123" s="36"/>
      <c r="AS123" s="36" t="s">
        <v>2403</v>
      </c>
      <c r="AT123" s="36" t="s">
        <v>2404</v>
      </c>
      <c r="AU123" s="36"/>
      <c r="AV123" s="36" t="s">
        <v>28</v>
      </c>
      <c r="AW123" s="36" t="s">
        <v>1305</v>
      </c>
      <c r="AX123" s="36"/>
      <c r="AY123" s="36" t="s">
        <v>2405</v>
      </c>
      <c r="AZ123" s="36" t="s">
        <v>2406</v>
      </c>
      <c r="BA123" s="36" t="s">
        <v>1308</v>
      </c>
      <c r="BB123" s="38"/>
      <c r="BC123" s="36" t="s">
        <v>2407</v>
      </c>
      <c r="BD123" s="36"/>
      <c r="BE123" s="36"/>
      <c r="BF123" s="36"/>
      <c r="BG123" s="36" t="s">
        <v>1310</v>
      </c>
      <c r="BH123" s="36"/>
      <c r="BI123" s="36" t="s">
        <v>2408</v>
      </c>
      <c r="BJ123" s="41">
        <v>933485</v>
      </c>
      <c r="BK123" s="41"/>
      <c r="BL123" s="36" t="s">
        <v>1312</v>
      </c>
      <c r="BM123" s="36"/>
      <c r="BN123" s="36"/>
      <c r="BO123" s="36"/>
      <c r="BP123" s="38"/>
      <c r="BQ123" s="38">
        <v>43038</v>
      </c>
      <c r="BR123" s="38">
        <v>43554</v>
      </c>
      <c r="BS123" s="38"/>
      <c r="BT123" s="38"/>
      <c r="BU123" s="38"/>
      <c r="BV123" s="38"/>
    </row>
    <row r="124" spans="1:74" ht="16.5">
      <c r="A124" s="35">
        <v>231</v>
      </c>
      <c r="B124" s="36" t="s">
        <v>1293</v>
      </c>
      <c r="C124" s="36" t="s">
        <v>1294</v>
      </c>
      <c r="D124" s="36" t="s">
        <v>1295</v>
      </c>
      <c r="E124" s="36"/>
      <c r="F124" s="37">
        <v>3203</v>
      </c>
      <c r="G124" s="36" t="s">
        <v>2409</v>
      </c>
      <c r="H124" s="36" t="s">
        <v>279</v>
      </c>
      <c r="I124" s="36" t="s">
        <v>2410</v>
      </c>
      <c r="J124" s="38">
        <v>42833</v>
      </c>
      <c r="K124" s="38"/>
      <c r="L124" s="36" t="s">
        <v>2411</v>
      </c>
      <c r="M124" s="38">
        <v>42833</v>
      </c>
      <c r="N124" s="39">
        <v>95.73</v>
      </c>
      <c r="O124" s="39">
        <v>77.57</v>
      </c>
      <c r="P124" s="39"/>
      <c r="Q124" s="39"/>
      <c r="R124" s="36" t="s">
        <v>553</v>
      </c>
      <c r="S124" s="41">
        <v>7668</v>
      </c>
      <c r="T124" s="41">
        <f t="shared" si="1"/>
        <v>8434.800000000001</v>
      </c>
      <c r="U124" s="41">
        <v>734024</v>
      </c>
      <c r="V124" s="42">
        <v>807426</v>
      </c>
      <c r="W124" s="42">
        <v>8434</v>
      </c>
      <c r="X124" s="41">
        <v>0</v>
      </c>
      <c r="Y124" s="38">
        <v>42839</v>
      </c>
      <c r="Z124" s="41">
        <v>184024</v>
      </c>
      <c r="AA124" s="41"/>
      <c r="AB124" s="41">
        <v>0</v>
      </c>
      <c r="AC124" s="41"/>
      <c r="AD124" s="41"/>
      <c r="AE124" s="41">
        <v>0</v>
      </c>
      <c r="AF124" s="41"/>
      <c r="AG124" s="41">
        <v>550000</v>
      </c>
      <c r="AH124" s="41">
        <v>550000</v>
      </c>
      <c r="AI124" s="41">
        <v>0</v>
      </c>
      <c r="AJ124" s="36"/>
      <c r="AK124" s="36"/>
      <c r="AL124" s="36" t="s">
        <v>23</v>
      </c>
      <c r="AM124" s="36"/>
      <c r="AN124" s="36" t="s">
        <v>1299</v>
      </c>
      <c r="AO124" s="36" t="s">
        <v>1300</v>
      </c>
      <c r="AP124" s="36" t="s">
        <v>2238</v>
      </c>
      <c r="AQ124" s="36"/>
      <c r="AR124" s="36"/>
      <c r="AS124" s="36" t="s">
        <v>2412</v>
      </c>
      <c r="AT124" s="36" t="s">
        <v>2413</v>
      </c>
      <c r="AU124" s="36" t="s">
        <v>1369</v>
      </c>
      <c r="AV124" s="36" t="s">
        <v>30</v>
      </c>
      <c r="AW124" s="36" t="s">
        <v>1305</v>
      </c>
      <c r="AX124" s="36"/>
      <c r="AY124" s="36" t="s">
        <v>2414</v>
      </c>
      <c r="AZ124" s="36" t="s">
        <v>2415</v>
      </c>
      <c r="BA124" s="36" t="s">
        <v>1308</v>
      </c>
      <c r="BB124" s="38"/>
      <c r="BC124" s="36" t="s">
        <v>2416</v>
      </c>
      <c r="BD124" s="36"/>
      <c r="BE124" s="36"/>
      <c r="BF124" s="36"/>
      <c r="BG124" s="36" t="s">
        <v>1310</v>
      </c>
      <c r="BH124" s="36"/>
      <c r="BI124" s="36" t="s">
        <v>2417</v>
      </c>
      <c r="BJ124" s="41">
        <v>734024</v>
      </c>
      <c r="BK124" s="41"/>
      <c r="BL124" s="36" t="s">
        <v>1312</v>
      </c>
      <c r="BM124" s="36"/>
      <c r="BN124" s="36"/>
      <c r="BO124" s="36"/>
      <c r="BP124" s="38"/>
      <c r="BQ124" s="38">
        <v>43038</v>
      </c>
      <c r="BR124" s="38">
        <v>43554</v>
      </c>
      <c r="BS124" s="38"/>
      <c r="BT124" s="38"/>
      <c r="BU124" s="38"/>
      <c r="BV124" s="38"/>
    </row>
    <row r="125" spans="1:74" ht="16.5">
      <c r="A125" s="35">
        <v>232</v>
      </c>
      <c r="B125" s="36" t="s">
        <v>1293</v>
      </c>
      <c r="C125" s="36" t="s">
        <v>1294</v>
      </c>
      <c r="D125" s="36" t="s">
        <v>1295</v>
      </c>
      <c r="E125" s="36"/>
      <c r="F125" s="37">
        <v>3204</v>
      </c>
      <c r="G125" s="36" t="s">
        <v>2418</v>
      </c>
      <c r="H125" s="36" t="s">
        <v>279</v>
      </c>
      <c r="I125" s="36" t="s">
        <v>2419</v>
      </c>
      <c r="J125" s="38">
        <v>42833</v>
      </c>
      <c r="K125" s="38"/>
      <c r="L125" s="36" t="s">
        <v>2420</v>
      </c>
      <c r="M125" s="38">
        <v>42833</v>
      </c>
      <c r="N125" s="39">
        <v>95.73</v>
      </c>
      <c r="O125" s="39">
        <v>77.57</v>
      </c>
      <c r="P125" s="39"/>
      <c r="Q125" s="39"/>
      <c r="R125" s="36" t="s">
        <v>553</v>
      </c>
      <c r="S125" s="41">
        <v>7555</v>
      </c>
      <c r="T125" s="41">
        <f t="shared" si="1"/>
        <v>8310.5</v>
      </c>
      <c r="U125" s="41">
        <v>723258</v>
      </c>
      <c r="V125" s="42">
        <v>795583</v>
      </c>
      <c r="W125" s="42">
        <v>8310</v>
      </c>
      <c r="X125" s="41">
        <v>0</v>
      </c>
      <c r="Y125" s="38">
        <v>42839</v>
      </c>
      <c r="Z125" s="41">
        <v>293258</v>
      </c>
      <c r="AA125" s="41"/>
      <c r="AB125" s="41">
        <v>0</v>
      </c>
      <c r="AC125" s="41"/>
      <c r="AD125" s="41"/>
      <c r="AE125" s="41">
        <v>0</v>
      </c>
      <c r="AF125" s="41"/>
      <c r="AG125" s="41">
        <v>430000</v>
      </c>
      <c r="AH125" s="41">
        <v>430000</v>
      </c>
      <c r="AI125" s="41">
        <v>0</v>
      </c>
      <c r="AJ125" s="36"/>
      <c r="AK125" s="36"/>
      <c r="AL125" s="36" t="s">
        <v>23</v>
      </c>
      <c r="AM125" s="36"/>
      <c r="AN125" s="36" t="s">
        <v>1299</v>
      </c>
      <c r="AO125" s="36" t="s">
        <v>1300</v>
      </c>
      <c r="AP125" s="36" t="s">
        <v>1486</v>
      </c>
      <c r="AQ125" s="36"/>
      <c r="AR125" s="36"/>
      <c r="AS125" s="36" t="s">
        <v>2421</v>
      </c>
      <c r="AT125" s="36" t="s">
        <v>2422</v>
      </c>
      <c r="AU125" s="36"/>
      <c r="AV125" s="36" t="s">
        <v>30</v>
      </c>
      <c r="AW125" s="36" t="s">
        <v>1305</v>
      </c>
      <c r="AX125" s="36"/>
      <c r="AY125" s="36" t="s">
        <v>2423</v>
      </c>
      <c r="AZ125" s="36" t="s">
        <v>2424</v>
      </c>
      <c r="BA125" s="36" t="s">
        <v>1308</v>
      </c>
      <c r="BB125" s="38"/>
      <c r="BC125" s="36" t="s">
        <v>2425</v>
      </c>
      <c r="BD125" s="36"/>
      <c r="BE125" s="36"/>
      <c r="BF125" s="36"/>
      <c r="BG125" s="36" t="s">
        <v>1310</v>
      </c>
      <c r="BH125" s="36"/>
      <c r="BI125" s="36" t="s">
        <v>1902</v>
      </c>
      <c r="BJ125" s="41">
        <v>723258</v>
      </c>
      <c r="BK125" s="41"/>
      <c r="BL125" s="36" t="s">
        <v>1312</v>
      </c>
      <c r="BM125" s="36"/>
      <c r="BN125" s="36"/>
      <c r="BO125" s="36"/>
      <c r="BP125" s="38"/>
      <c r="BQ125" s="38">
        <v>43038</v>
      </c>
      <c r="BR125" s="38">
        <v>43554</v>
      </c>
      <c r="BS125" s="38"/>
      <c r="BT125" s="38"/>
      <c r="BU125" s="38"/>
      <c r="BV125" s="38"/>
    </row>
    <row r="126" spans="1:74" ht="16.5">
      <c r="A126" s="35">
        <v>233</v>
      </c>
      <c r="B126" s="36" t="s">
        <v>1293</v>
      </c>
      <c r="C126" s="36" t="s">
        <v>1294</v>
      </c>
      <c r="D126" s="36" t="s">
        <v>1295</v>
      </c>
      <c r="E126" s="36"/>
      <c r="F126" s="37">
        <v>3301</v>
      </c>
      <c r="G126" s="36" t="s">
        <v>2426</v>
      </c>
      <c r="H126" s="36" t="s">
        <v>279</v>
      </c>
      <c r="I126" s="36" t="s">
        <v>2427</v>
      </c>
      <c r="J126" s="38">
        <v>42834</v>
      </c>
      <c r="K126" s="38"/>
      <c r="L126" s="36" t="s">
        <v>2428</v>
      </c>
      <c r="M126" s="38">
        <v>42834</v>
      </c>
      <c r="N126" s="39">
        <v>127.88</v>
      </c>
      <c r="O126" s="39">
        <v>103.62</v>
      </c>
      <c r="P126" s="39"/>
      <c r="Q126" s="39"/>
      <c r="R126" s="36" t="s">
        <v>553</v>
      </c>
      <c r="S126" s="41">
        <v>7199.83</v>
      </c>
      <c r="T126" s="41">
        <f t="shared" si="1"/>
        <v>7919.813000000001</v>
      </c>
      <c r="U126" s="41">
        <v>920714</v>
      </c>
      <c r="V126" s="42">
        <v>1012785</v>
      </c>
      <c r="W126" s="42">
        <v>7919</v>
      </c>
      <c r="X126" s="41">
        <v>0</v>
      </c>
      <c r="Y126" s="38">
        <v>42840</v>
      </c>
      <c r="Z126" s="41">
        <v>270714</v>
      </c>
      <c r="AA126" s="41"/>
      <c r="AB126" s="41">
        <v>0</v>
      </c>
      <c r="AC126" s="41"/>
      <c r="AD126" s="41"/>
      <c r="AE126" s="41">
        <v>0</v>
      </c>
      <c r="AF126" s="41"/>
      <c r="AG126" s="41">
        <v>650000</v>
      </c>
      <c r="AH126" s="41">
        <v>650000</v>
      </c>
      <c r="AI126" s="41">
        <v>0</v>
      </c>
      <c r="AJ126" s="36"/>
      <c r="AK126" s="36"/>
      <c r="AL126" s="36" t="s">
        <v>23</v>
      </c>
      <c r="AM126" s="36"/>
      <c r="AN126" s="36" t="s">
        <v>1299</v>
      </c>
      <c r="AO126" s="36" t="s">
        <v>1300</v>
      </c>
      <c r="AP126" s="36" t="s">
        <v>2291</v>
      </c>
      <c r="AQ126" s="36"/>
      <c r="AR126" s="36"/>
      <c r="AS126" s="36" t="s">
        <v>2429</v>
      </c>
      <c r="AT126" s="36" t="s">
        <v>2430</v>
      </c>
      <c r="AU126" s="36"/>
      <c r="AV126" s="36" t="s">
        <v>28</v>
      </c>
      <c r="AW126" s="36" t="s">
        <v>1305</v>
      </c>
      <c r="AX126" s="36"/>
      <c r="AY126" s="36" t="s">
        <v>2431</v>
      </c>
      <c r="AZ126" s="36" t="s">
        <v>2432</v>
      </c>
      <c r="BA126" s="36" t="s">
        <v>2433</v>
      </c>
      <c r="BB126" s="38"/>
      <c r="BC126" s="36" t="s">
        <v>2434</v>
      </c>
      <c r="BD126" s="36"/>
      <c r="BE126" s="36"/>
      <c r="BF126" s="36"/>
      <c r="BG126" s="36" t="s">
        <v>1310</v>
      </c>
      <c r="BH126" s="36"/>
      <c r="BI126" s="36" t="s">
        <v>2435</v>
      </c>
      <c r="BJ126" s="41">
        <v>930014</v>
      </c>
      <c r="BK126" s="41"/>
      <c r="BL126" s="36" t="s">
        <v>1312</v>
      </c>
      <c r="BM126" s="36"/>
      <c r="BN126" s="36"/>
      <c r="BO126" s="36"/>
      <c r="BP126" s="38"/>
      <c r="BQ126" s="38">
        <v>43038</v>
      </c>
      <c r="BR126" s="38">
        <v>43554</v>
      </c>
      <c r="BS126" s="38"/>
      <c r="BT126" s="38"/>
      <c r="BU126" s="38"/>
      <c r="BV126" s="38"/>
    </row>
    <row r="127" spans="1:74" ht="16.5">
      <c r="A127" s="35">
        <v>234</v>
      </c>
      <c r="B127" s="36" t="s">
        <v>1293</v>
      </c>
      <c r="C127" s="36" t="s">
        <v>1294</v>
      </c>
      <c r="D127" s="36" t="s">
        <v>1295</v>
      </c>
      <c r="E127" s="36"/>
      <c r="F127" s="37">
        <v>3302</v>
      </c>
      <c r="G127" s="36" t="s">
        <v>2436</v>
      </c>
      <c r="H127" s="36" t="s">
        <v>279</v>
      </c>
      <c r="I127" s="36" t="s">
        <v>2437</v>
      </c>
      <c r="J127" s="38">
        <v>42834</v>
      </c>
      <c r="K127" s="38"/>
      <c r="L127" s="36" t="s">
        <v>2438</v>
      </c>
      <c r="M127" s="38">
        <v>42834</v>
      </c>
      <c r="N127" s="39">
        <v>127.87</v>
      </c>
      <c r="O127" s="39">
        <v>103.61</v>
      </c>
      <c r="P127" s="39"/>
      <c r="Q127" s="39"/>
      <c r="R127" s="36" t="s">
        <v>553</v>
      </c>
      <c r="S127" s="41">
        <v>7207.25</v>
      </c>
      <c r="T127" s="41">
        <f t="shared" si="1"/>
        <v>7927.975</v>
      </c>
      <c r="U127" s="41">
        <v>921591</v>
      </c>
      <c r="V127" s="42">
        <v>1013750</v>
      </c>
      <c r="W127" s="42">
        <v>7927</v>
      </c>
      <c r="X127" s="41">
        <v>0</v>
      </c>
      <c r="Y127" s="38">
        <v>42840</v>
      </c>
      <c r="Z127" s="41">
        <v>281591</v>
      </c>
      <c r="AA127" s="41"/>
      <c r="AB127" s="41">
        <v>0</v>
      </c>
      <c r="AC127" s="41"/>
      <c r="AD127" s="41"/>
      <c r="AE127" s="41">
        <v>0</v>
      </c>
      <c r="AF127" s="41"/>
      <c r="AG127" s="41">
        <v>640000</v>
      </c>
      <c r="AH127" s="41">
        <v>640000</v>
      </c>
      <c r="AI127" s="41">
        <v>0</v>
      </c>
      <c r="AJ127" s="36"/>
      <c r="AK127" s="36"/>
      <c r="AL127" s="36" t="s">
        <v>23</v>
      </c>
      <c r="AM127" s="36"/>
      <c r="AN127" s="36" t="s">
        <v>1299</v>
      </c>
      <c r="AO127" s="36" t="s">
        <v>1300</v>
      </c>
      <c r="AP127" s="36" t="s">
        <v>2291</v>
      </c>
      <c r="AQ127" s="36"/>
      <c r="AR127" s="36"/>
      <c r="AS127" s="36" t="s">
        <v>2439</v>
      </c>
      <c r="AT127" s="36" t="s">
        <v>2440</v>
      </c>
      <c r="AU127" s="36"/>
      <c r="AV127" s="36" t="s">
        <v>28</v>
      </c>
      <c r="AW127" s="36" t="s">
        <v>1305</v>
      </c>
      <c r="AX127" s="36"/>
      <c r="AY127" s="36" t="s">
        <v>2441</v>
      </c>
      <c r="AZ127" s="36" t="s">
        <v>2442</v>
      </c>
      <c r="BA127" s="36" t="s">
        <v>2443</v>
      </c>
      <c r="BB127" s="38"/>
      <c r="BC127" s="36" t="s">
        <v>2444</v>
      </c>
      <c r="BD127" s="36"/>
      <c r="BE127" s="36"/>
      <c r="BF127" s="36"/>
      <c r="BG127" s="36" t="s">
        <v>1310</v>
      </c>
      <c r="BH127" s="36"/>
      <c r="BI127" s="36" t="s">
        <v>2435</v>
      </c>
      <c r="BJ127" s="41">
        <v>930900</v>
      </c>
      <c r="BK127" s="41"/>
      <c r="BL127" s="36" t="s">
        <v>1312</v>
      </c>
      <c r="BM127" s="36"/>
      <c r="BN127" s="36"/>
      <c r="BO127" s="36"/>
      <c r="BP127" s="38"/>
      <c r="BQ127" s="38">
        <v>43038</v>
      </c>
      <c r="BR127" s="38">
        <v>43554</v>
      </c>
      <c r="BS127" s="38"/>
      <c r="BT127" s="38"/>
      <c r="BU127" s="38"/>
      <c r="BV127" s="38"/>
    </row>
    <row r="128" spans="1:74" ht="16.5">
      <c r="A128" s="35">
        <v>235</v>
      </c>
      <c r="B128" s="36" t="s">
        <v>1293</v>
      </c>
      <c r="C128" s="36" t="s">
        <v>1294</v>
      </c>
      <c r="D128" s="36" t="s">
        <v>1295</v>
      </c>
      <c r="E128" s="36"/>
      <c r="F128" s="37">
        <v>3303</v>
      </c>
      <c r="G128" s="36" t="s">
        <v>2445</v>
      </c>
      <c r="H128" s="36" t="s">
        <v>279</v>
      </c>
      <c r="I128" s="36" t="s">
        <v>2446</v>
      </c>
      <c r="J128" s="38">
        <v>42833</v>
      </c>
      <c r="K128" s="38"/>
      <c r="L128" s="36" t="s">
        <v>2447</v>
      </c>
      <c r="M128" s="38">
        <v>42833</v>
      </c>
      <c r="N128" s="39">
        <v>95.73</v>
      </c>
      <c r="O128" s="39">
        <v>77.57</v>
      </c>
      <c r="P128" s="39"/>
      <c r="Q128" s="39"/>
      <c r="R128" s="36" t="s">
        <v>553</v>
      </c>
      <c r="S128" s="41">
        <v>7647</v>
      </c>
      <c r="T128" s="41">
        <f t="shared" si="1"/>
        <v>8411.7</v>
      </c>
      <c r="U128" s="41">
        <v>732088</v>
      </c>
      <c r="V128" s="42">
        <v>805296</v>
      </c>
      <c r="W128" s="42">
        <v>8412</v>
      </c>
      <c r="X128" s="41">
        <v>0</v>
      </c>
      <c r="Y128" s="38">
        <v>42839</v>
      </c>
      <c r="Z128" s="41">
        <v>192088</v>
      </c>
      <c r="AA128" s="41"/>
      <c r="AB128" s="41">
        <v>0</v>
      </c>
      <c r="AC128" s="41"/>
      <c r="AD128" s="41"/>
      <c r="AE128" s="41">
        <v>0</v>
      </c>
      <c r="AF128" s="41"/>
      <c r="AG128" s="41">
        <v>540000</v>
      </c>
      <c r="AH128" s="41">
        <v>540000</v>
      </c>
      <c r="AI128" s="41">
        <v>0</v>
      </c>
      <c r="AJ128" s="36"/>
      <c r="AK128" s="36"/>
      <c r="AL128" s="36" t="s">
        <v>23</v>
      </c>
      <c r="AM128" s="36"/>
      <c r="AN128" s="36" t="s">
        <v>1299</v>
      </c>
      <c r="AO128" s="36" t="s">
        <v>1300</v>
      </c>
      <c r="AP128" s="36" t="s">
        <v>1429</v>
      </c>
      <c r="AQ128" s="36"/>
      <c r="AR128" s="36"/>
      <c r="AS128" s="36" t="s">
        <v>2448</v>
      </c>
      <c r="AT128" s="36" t="s">
        <v>2449</v>
      </c>
      <c r="AU128" s="36"/>
      <c r="AV128" s="36" t="s">
        <v>30</v>
      </c>
      <c r="AW128" s="36" t="s">
        <v>1305</v>
      </c>
      <c r="AX128" s="36"/>
      <c r="AY128" s="36" t="s">
        <v>2450</v>
      </c>
      <c r="AZ128" s="36" t="s">
        <v>2451</v>
      </c>
      <c r="BA128" s="36" t="s">
        <v>1308</v>
      </c>
      <c r="BB128" s="38"/>
      <c r="BC128" s="36" t="s">
        <v>2452</v>
      </c>
      <c r="BD128" s="36"/>
      <c r="BE128" s="36"/>
      <c r="BF128" s="36"/>
      <c r="BG128" s="36" t="s">
        <v>1310</v>
      </c>
      <c r="BH128" s="36"/>
      <c r="BI128" s="36" t="s">
        <v>2453</v>
      </c>
      <c r="BJ128" s="41">
        <v>732088</v>
      </c>
      <c r="BK128" s="41"/>
      <c r="BL128" s="36" t="s">
        <v>1312</v>
      </c>
      <c r="BM128" s="36"/>
      <c r="BN128" s="36"/>
      <c r="BO128" s="36"/>
      <c r="BP128" s="38"/>
      <c r="BQ128" s="38">
        <v>43038</v>
      </c>
      <c r="BR128" s="38">
        <v>43554</v>
      </c>
      <c r="BS128" s="38"/>
      <c r="BT128" s="38"/>
      <c r="BU128" s="38"/>
      <c r="BV128" s="38"/>
    </row>
    <row r="129" spans="1:74" ht="16.5">
      <c r="A129" s="35">
        <v>236</v>
      </c>
      <c r="B129" s="36" t="s">
        <v>1293</v>
      </c>
      <c r="C129" s="36" t="s">
        <v>1294</v>
      </c>
      <c r="D129" s="36" t="s">
        <v>1295</v>
      </c>
      <c r="E129" s="36"/>
      <c r="F129" s="37">
        <v>3304</v>
      </c>
      <c r="G129" s="36" t="s">
        <v>2454</v>
      </c>
      <c r="H129" s="36" t="s">
        <v>279</v>
      </c>
      <c r="I129" s="36" t="s">
        <v>2455</v>
      </c>
      <c r="J129" s="38">
        <v>42833</v>
      </c>
      <c r="K129" s="38"/>
      <c r="L129" s="36" t="s">
        <v>2456</v>
      </c>
      <c r="M129" s="38">
        <v>42833</v>
      </c>
      <c r="N129" s="39">
        <v>95.73</v>
      </c>
      <c r="O129" s="39">
        <v>77.57</v>
      </c>
      <c r="P129" s="39"/>
      <c r="Q129" s="39"/>
      <c r="R129" s="36" t="s">
        <v>553</v>
      </c>
      <c r="S129" s="41">
        <v>7535</v>
      </c>
      <c r="T129" s="41">
        <f t="shared" si="1"/>
        <v>8288.5</v>
      </c>
      <c r="U129" s="41">
        <v>721323</v>
      </c>
      <c r="V129" s="42">
        <v>793455</v>
      </c>
      <c r="W129" s="42">
        <v>8288</v>
      </c>
      <c r="X129" s="41">
        <v>0</v>
      </c>
      <c r="Y129" s="38">
        <v>42839</v>
      </c>
      <c r="Z129" s="41">
        <v>291323</v>
      </c>
      <c r="AA129" s="41"/>
      <c r="AB129" s="41">
        <v>0</v>
      </c>
      <c r="AC129" s="41"/>
      <c r="AD129" s="41"/>
      <c r="AE129" s="41">
        <v>0</v>
      </c>
      <c r="AF129" s="41"/>
      <c r="AG129" s="41">
        <v>430000</v>
      </c>
      <c r="AH129" s="41">
        <v>430000</v>
      </c>
      <c r="AI129" s="41">
        <v>0</v>
      </c>
      <c r="AJ129" s="36"/>
      <c r="AK129" s="36"/>
      <c r="AL129" s="36" t="s">
        <v>23</v>
      </c>
      <c r="AM129" s="36"/>
      <c r="AN129" s="36" t="s">
        <v>1299</v>
      </c>
      <c r="AO129" s="36" t="s">
        <v>1300</v>
      </c>
      <c r="AP129" s="36" t="s">
        <v>2238</v>
      </c>
      <c r="AQ129" s="36"/>
      <c r="AR129" s="36"/>
      <c r="AS129" s="36" t="s">
        <v>2457</v>
      </c>
      <c r="AT129" s="36" t="s">
        <v>2458</v>
      </c>
      <c r="AU129" s="36" t="s">
        <v>1304</v>
      </c>
      <c r="AV129" s="36" t="s">
        <v>30</v>
      </c>
      <c r="AW129" s="36" t="s">
        <v>1305</v>
      </c>
      <c r="AX129" s="36"/>
      <c r="AY129" s="36" t="s">
        <v>2459</v>
      </c>
      <c r="AZ129" s="36" t="s">
        <v>2460</v>
      </c>
      <c r="BA129" s="36" t="s">
        <v>1308</v>
      </c>
      <c r="BB129" s="38"/>
      <c r="BC129" s="36" t="s">
        <v>2461</v>
      </c>
      <c r="BD129" s="36"/>
      <c r="BE129" s="36"/>
      <c r="BF129" s="36"/>
      <c r="BG129" s="36" t="s">
        <v>1310</v>
      </c>
      <c r="BH129" s="36"/>
      <c r="BI129" s="36" t="s">
        <v>2462</v>
      </c>
      <c r="BJ129" s="41">
        <v>721323</v>
      </c>
      <c r="BK129" s="41"/>
      <c r="BL129" s="36" t="s">
        <v>1312</v>
      </c>
      <c r="BM129" s="36"/>
      <c r="BN129" s="36"/>
      <c r="BO129" s="36"/>
      <c r="BP129" s="38"/>
      <c r="BQ129" s="38">
        <v>43038</v>
      </c>
      <c r="BR129" s="38">
        <v>43554</v>
      </c>
      <c r="BS129" s="38"/>
      <c r="BT129" s="38"/>
      <c r="BU129" s="38"/>
      <c r="BV129" s="38"/>
    </row>
    <row r="130" spans="1:74" ht="16.5">
      <c r="A130" s="35"/>
      <c r="B130" s="36"/>
      <c r="C130" s="36"/>
      <c r="D130" s="36"/>
      <c r="E130" s="36"/>
      <c r="F130" s="37"/>
      <c r="G130" s="36"/>
      <c r="H130" s="36"/>
      <c r="I130" s="36"/>
      <c r="J130" s="38"/>
      <c r="K130" s="38"/>
      <c r="L130" s="36"/>
      <c r="M130" s="38"/>
      <c r="N130" s="39"/>
      <c r="O130" s="39"/>
      <c r="P130" s="39"/>
      <c r="Q130" s="39"/>
      <c r="R130" s="36"/>
      <c r="S130" s="41"/>
      <c r="T130" s="41"/>
      <c r="U130" s="41"/>
      <c r="V130" s="42"/>
      <c r="W130" s="42"/>
      <c r="X130" s="41"/>
      <c r="Y130" s="38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8"/>
      <c r="BC130" s="36"/>
      <c r="BD130" s="36"/>
      <c r="BE130" s="36"/>
      <c r="BF130" s="36"/>
      <c r="BG130" s="36"/>
      <c r="BH130" s="36"/>
      <c r="BI130" s="36"/>
      <c r="BJ130" s="41"/>
      <c r="BK130" s="41"/>
      <c r="BL130" s="36"/>
      <c r="BM130" s="36"/>
      <c r="BN130" s="36"/>
      <c r="BO130" s="36"/>
      <c r="BP130" s="38"/>
      <c r="BQ130" s="38"/>
      <c r="BR130" s="38"/>
      <c r="BS130" s="38"/>
      <c r="BT130" s="38"/>
      <c r="BU130" s="38"/>
      <c r="BV130" s="38"/>
    </row>
    <row r="131" spans="1:74" ht="16.5">
      <c r="A131" s="35">
        <v>237</v>
      </c>
      <c r="B131" s="36" t="s">
        <v>1293</v>
      </c>
      <c r="C131" s="36" t="s">
        <v>1294</v>
      </c>
      <c r="D131" s="36" t="s">
        <v>1295</v>
      </c>
      <c r="E131" s="36"/>
      <c r="F131" s="37">
        <v>3402</v>
      </c>
      <c r="G131" s="36" t="s">
        <v>2463</v>
      </c>
      <c r="H131" s="36" t="s">
        <v>279</v>
      </c>
      <c r="I131" s="36" t="s">
        <v>2464</v>
      </c>
      <c r="J131" s="38">
        <v>42834</v>
      </c>
      <c r="K131" s="38"/>
      <c r="L131" s="36" t="s">
        <v>2465</v>
      </c>
      <c r="M131" s="38">
        <v>42834</v>
      </c>
      <c r="N131" s="39">
        <v>127.87</v>
      </c>
      <c r="O131" s="39">
        <v>103.61</v>
      </c>
      <c r="P131" s="39"/>
      <c r="Q131" s="39"/>
      <c r="R131" s="36" t="s">
        <v>553</v>
      </c>
      <c r="S131" s="41">
        <v>7260</v>
      </c>
      <c r="T131" s="41"/>
      <c r="U131" s="41">
        <v>928317</v>
      </c>
      <c r="V131" s="42">
        <v>1021149</v>
      </c>
      <c r="W131" s="42">
        <v>7986</v>
      </c>
      <c r="X131" s="41">
        <v>0</v>
      </c>
      <c r="Y131" s="38">
        <v>42840</v>
      </c>
      <c r="Z131" s="41">
        <v>288317</v>
      </c>
      <c r="AA131" s="41"/>
      <c r="AB131" s="41">
        <v>0</v>
      </c>
      <c r="AC131" s="41"/>
      <c r="AD131" s="41"/>
      <c r="AE131" s="41">
        <v>0</v>
      </c>
      <c r="AF131" s="41"/>
      <c r="AG131" s="41">
        <v>640000</v>
      </c>
      <c r="AH131" s="41">
        <v>640000</v>
      </c>
      <c r="AI131" s="41">
        <v>0</v>
      </c>
      <c r="AJ131" s="36"/>
      <c r="AK131" s="36"/>
      <c r="AL131" s="36" t="s">
        <v>23</v>
      </c>
      <c r="AM131" s="36"/>
      <c r="AN131" s="36" t="s">
        <v>1299</v>
      </c>
      <c r="AO131" s="36" t="s">
        <v>1300</v>
      </c>
      <c r="AP131" s="36" t="s">
        <v>1832</v>
      </c>
      <c r="AQ131" s="36"/>
      <c r="AR131" s="36"/>
      <c r="AS131" s="36" t="s">
        <v>2466</v>
      </c>
      <c r="AT131" s="36" t="s">
        <v>2467</v>
      </c>
      <c r="AU131" s="36"/>
      <c r="AV131" s="36" t="s">
        <v>28</v>
      </c>
      <c r="AW131" s="36" t="s">
        <v>1305</v>
      </c>
      <c r="AX131" s="36"/>
      <c r="AY131" s="36" t="s">
        <v>2468</v>
      </c>
      <c r="AZ131" s="36" t="s">
        <v>2469</v>
      </c>
      <c r="BA131" s="36" t="s">
        <v>1308</v>
      </c>
      <c r="BB131" s="38"/>
      <c r="BC131" s="36" t="s">
        <v>2470</v>
      </c>
      <c r="BD131" s="36"/>
      <c r="BE131" s="36"/>
      <c r="BF131" s="36"/>
      <c r="BG131" s="36" t="s">
        <v>1310</v>
      </c>
      <c r="BH131" s="36" t="s">
        <v>1492</v>
      </c>
      <c r="BI131" s="36" t="s">
        <v>2471</v>
      </c>
      <c r="BJ131" s="41">
        <v>928317</v>
      </c>
      <c r="BK131" s="41"/>
      <c r="BL131" s="36" t="s">
        <v>1312</v>
      </c>
      <c r="BM131" s="36"/>
      <c r="BN131" s="36"/>
      <c r="BO131" s="36"/>
      <c r="BP131" s="38"/>
      <c r="BQ131" s="38">
        <v>43038</v>
      </c>
      <c r="BR131" s="38">
        <v>43554</v>
      </c>
      <c r="BS131" s="38"/>
      <c r="BT131" s="38"/>
      <c r="BU131" s="38"/>
      <c r="BV131" s="38"/>
    </row>
    <row r="132" spans="1:74" ht="16.5">
      <c r="A132" s="35">
        <v>238</v>
      </c>
      <c r="B132" s="36" t="s">
        <v>1293</v>
      </c>
      <c r="C132" s="36" t="s">
        <v>1294</v>
      </c>
      <c r="D132" s="36" t="s">
        <v>1295</v>
      </c>
      <c r="E132" s="36"/>
      <c r="F132" s="37">
        <v>3403</v>
      </c>
      <c r="G132" s="36" t="s">
        <v>2472</v>
      </c>
      <c r="H132" s="36" t="s">
        <v>279</v>
      </c>
      <c r="I132" s="36" t="s">
        <v>2473</v>
      </c>
      <c r="J132" s="38">
        <v>42833</v>
      </c>
      <c r="K132" s="38"/>
      <c r="L132" s="36" t="s">
        <v>2474</v>
      </c>
      <c r="M132" s="38">
        <v>42833</v>
      </c>
      <c r="N132" s="39">
        <v>95.73</v>
      </c>
      <c r="O132" s="39">
        <v>77.57</v>
      </c>
      <c r="P132" s="39"/>
      <c r="Q132" s="39"/>
      <c r="R132" s="36" t="s">
        <v>553</v>
      </c>
      <c r="S132" s="41">
        <v>7627</v>
      </c>
      <c r="T132" s="41"/>
      <c r="U132" s="41">
        <v>730155</v>
      </c>
      <c r="V132" s="42">
        <v>803171</v>
      </c>
      <c r="W132" s="42">
        <v>8390</v>
      </c>
      <c r="X132" s="41">
        <v>0</v>
      </c>
      <c r="Y132" s="38">
        <v>42839</v>
      </c>
      <c r="Z132" s="41">
        <v>220155</v>
      </c>
      <c r="AA132" s="41"/>
      <c r="AB132" s="41">
        <v>0</v>
      </c>
      <c r="AC132" s="41"/>
      <c r="AD132" s="41"/>
      <c r="AE132" s="41">
        <v>0</v>
      </c>
      <c r="AF132" s="41"/>
      <c r="AG132" s="41">
        <v>510000</v>
      </c>
      <c r="AH132" s="41">
        <v>510000</v>
      </c>
      <c r="AI132" s="41">
        <v>0</v>
      </c>
      <c r="AJ132" s="36"/>
      <c r="AK132" s="36"/>
      <c r="AL132" s="36" t="s">
        <v>23</v>
      </c>
      <c r="AM132" s="36"/>
      <c r="AN132" s="36" t="s">
        <v>1299</v>
      </c>
      <c r="AO132" s="36" t="s">
        <v>1300</v>
      </c>
      <c r="AP132" s="36" t="s">
        <v>2475</v>
      </c>
      <c r="AQ132" s="36"/>
      <c r="AR132" s="36"/>
      <c r="AS132" s="36" t="s">
        <v>2476</v>
      </c>
      <c r="AT132" s="36" t="s">
        <v>2477</v>
      </c>
      <c r="AU132" s="36"/>
      <c r="AV132" s="36" t="s">
        <v>30</v>
      </c>
      <c r="AW132" s="36" t="s">
        <v>1305</v>
      </c>
      <c r="AX132" s="36"/>
      <c r="AY132" s="36" t="s">
        <v>2478</v>
      </c>
      <c r="AZ132" s="36" t="s">
        <v>2479</v>
      </c>
      <c r="BA132" s="36" t="s">
        <v>1308</v>
      </c>
      <c r="BB132" s="38"/>
      <c r="BC132" s="36" t="s">
        <v>2480</v>
      </c>
      <c r="BD132" s="36"/>
      <c r="BE132" s="36"/>
      <c r="BF132" s="36"/>
      <c r="BG132" s="36" t="s">
        <v>1310</v>
      </c>
      <c r="BH132" s="36"/>
      <c r="BI132" s="36" t="s">
        <v>2234</v>
      </c>
      <c r="BJ132" s="41">
        <v>730155</v>
      </c>
      <c r="BK132" s="41"/>
      <c r="BL132" s="36" t="s">
        <v>1312</v>
      </c>
      <c r="BM132" s="36"/>
      <c r="BN132" s="36"/>
      <c r="BO132" s="36"/>
      <c r="BP132" s="38"/>
      <c r="BQ132" s="38">
        <v>43038</v>
      </c>
      <c r="BR132" s="38">
        <v>43554</v>
      </c>
      <c r="BS132" s="38"/>
      <c r="BT132" s="38"/>
      <c r="BU132" s="38"/>
      <c r="BV132" s="38"/>
    </row>
    <row r="133" spans="1:74" ht="16.5">
      <c r="A133" s="35">
        <v>239</v>
      </c>
      <c r="B133" s="36" t="s">
        <v>1293</v>
      </c>
      <c r="C133" s="36" t="s">
        <v>1294</v>
      </c>
      <c r="D133" s="36" t="s">
        <v>1295</v>
      </c>
      <c r="E133" s="36"/>
      <c r="F133" s="37">
        <v>3404</v>
      </c>
      <c r="G133" s="36" t="s">
        <v>2481</v>
      </c>
      <c r="H133" s="36" t="s">
        <v>279</v>
      </c>
      <c r="I133" s="36" t="s">
        <v>2482</v>
      </c>
      <c r="J133" s="38">
        <v>42833</v>
      </c>
      <c r="K133" s="38"/>
      <c r="L133" s="36" t="s">
        <v>2483</v>
      </c>
      <c r="M133" s="38">
        <v>42833</v>
      </c>
      <c r="N133" s="39">
        <v>95.73</v>
      </c>
      <c r="O133" s="39">
        <v>77.57</v>
      </c>
      <c r="P133" s="39"/>
      <c r="Q133" s="39"/>
      <c r="R133" s="36" t="s">
        <v>553</v>
      </c>
      <c r="S133" s="41">
        <v>7515</v>
      </c>
      <c r="T133" s="41"/>
      <c r="U133" s="41">
        <v>719389</v>
      </c>
      <c r="V133" s="42">
        <v>791328</v>
      </c>
      <c r="W133" s="42">
        <v>8266</v>
      </c>
      <c r="X133" s="41">
        <v>0</v>
      </c>
      <c r="Y133" s="38">
        <v>42839</v>
      </c>
      <c r="Z133" s="41">
        <v>369389</v>
      </c>
      <c r="AA133" s="41"/>
      <c r="AB133" s="41">
        <v>0</v>
      </c>
      <c r="AC133" s="41"/>
      <c r="AD133" s="41"/>
      <c r="AE133" s="41">
        <v>0</v>
      </c>
      <c r="AF133" s="41"/>
      <c r="AG133" s="41">
        <v>350000</v>
      </c>
      <c r="AH133" s="41">
        <v>350000</v>
      </c>
      <c r="AI133" s="41">
        <v>0</v>
      </c>
      <c r="AJ133" s="36"/>
      <c r="AK133" s="36"/>
      <c r="AL133" s="36" t="s">
        <v>23</v>
      </c>
      <c r="AM133" s="36"/>
      <c r="AN133" s="36" t="s">
        <v>1299</v>
      </c>
      <c r="AO133" s="36" t="s">
        <v>1300</v>
      </c>
      <c r="AP133" s="36" t="s">
        <v>2484</v>
      </c>
      <c r="AQ133" s="36"/>
      <c r="AR133" s="36"/>
      <c r="AS133" s="36" t="s">
        <v>2485</v>
      </c>
      <c r="AT133" s="36" t="s">
        <v>2486</v>
      </c>
      <c r="AU133" s="36" t="s">
        <v>2487</v>
      </c>
      <c r="AV133" s="36" t="s">
        <v>30</v>
      </c>
      <c r="AW133" s="36" t="s">
        <v>1305</v>
      </c>
      <c r="AX133" s="36"/>
      <c r="AY133" s="36" t="s">
        <v>2488</v>
      </c>
      <c r="AZ133" s="36" t="s">
        <v>2489</v>
      </c>
      <c r="BA133" s="36" t="s">
        <v>1308</v>
      </c>
      <c r="BB133" s="38"/>
      <c r="BC133" s="36" t="s">
        <v>2490</v>
      </c>
      <c r="BD133" s="36"/>
      <c r="BE133" s="36"/>
      <c r="BF133" s="36"/>
      <c r="BG133" s="36" t="s">
        <v>1310</v>
      </c>
      <c r="BH133" s="36"/>
      <c r="BI133" s="36" t="s">
        <v>1465</v>
      </c>
      <c r="BJ133" s="41">
        <v>719389</v>
      </c>
      <c r="BK133" s="41"/>
      <c r="BL133" s="36" t="s">
        <v>1312</v>
      </c>
      <c r="BM133" s="36"/>
      <c r="BN133" s="36"/>
      <c r="BO133" s="36"/>
      <c r="BP133" s="38"/>
      <c r="BQ133" s="38">
        <v>43038</v>
      </c>
      <c r="BR133" s="38">
        <v>43554</v>
      </c>
      <c r="BS133" s="38"/>
      <c r="BT133" s="38"/>
      <c r="BU133" s="38"/>
      <c r="BV133" s="38"/>
    </row>
  </sheetData>
  <sheetProtection/>
  <printOptions/>
  <pageMargins left="0.6986111111111111" right="0.6986111111111111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43"/>
  <sheetViews>
    <sheetView workbookViewId="0" topLeftCell="A1">
      <selection activeCell="G10" sqref="G10"/>
    </sheetView>
  </sheetViews>
  <sheetFormatPr defaultColWidth="9.00390625" defaultRowHeight="14.25"/>
  <cols>
    <col min="1" max="1" width="5.50390625" style="1" customWidth="1"/>
    <col min="2" max="2" width="9.75390625" style="1" customWidth="1"/>
    <col min="3" max="3" width="6.375" style="1" customWidth="1"/>
    <col min="4" max="4" width="7.75390625" style="1" customWidth="1"/>
    <col min="5" max="5" width="8.125" style="1" customWidth="1"/>
    <col min="6" max="6" width="7.25390625" style="1" customWidth="1"/>
    <col min="7" max="7" width="9.00390625" style="1" customWidth="1"/>
    <col min="8" max="8" width="10.75390625" style="1" customWidth="1"/>
    <col min="9" max="9" width="9.00390625" style="1" customWidth="1"/>
    <col min="10" max="10" width="9.875" style="2" customWidth="1"/>
    <col min="11" max="11" width="13.75390625" style="1" customWidth="1"/>
    <col min="12" max="12" width="10.875" style="2" customWidth="1"/>
    <col min="13" max="13" width="9.00390625" style="1" customWidth="1"/>
    <col min="14" max="14" width="6.875" style="1" customWidth="1"/>
    <col min="15" max="16384" width="9.00390625" style="1" customWidth="1"/>
  </cols>
  <sheetData>
    <row r="1" spans="1:15" ht="20.25">
      <c r="A1" s="3" t="s">
        <v>0</v>
      </c>
      <c r="B1" s="3"/>
      <c r="C1" s="4"/>
      <c r="D1" s="4"/>
      <c r="E1" s="4"/>
      <c r="F1" s="4"/>
      <c r="G1" s="4"/>
      <c r="H1" s="4"/>
      <c r="I1" s="4"/>
      <c r="J1" s="17"/>
      <c r="K1" s="4"/>
      <c r="L1" s="17"/>
      <c r="M1" s="4"/>
      <c r="N1" s="4"/>
      <c r="O1" s="4"/>
    </row>
    <row r="2" spans="1:15" ht="25.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9.5" customHeight="1">
      <c r="A3" s="6" t="s">
        <v>2491</v>
      </c>
      <c r="B3" s="6"/>
      <c r="C3" s="6"/>
      <c r="D3" s="6"/>
      <c r="E3" s="6"/>
      <c r="F3" s="6"/>
      <c r="G3" s="7"/>
      <c r="H3" s="8" t="s">
        <v>2492</v>
      </c>
      <c r="I3" s="8"/>
      <c r="J3" s="8"/>
      <c r="K3" s="8"/>
      <c r="L3" s="18"/>
      <c r="M3" s="7"/>
      <c r="N3" s="7"/>
      <c r="O3" s="7"/>
    </row>
    <row r="4" spans="1:15" ht="21" customHeight="1">
      <c r="A4" s="9" t="s">
        <v>4</v>
      </c>
      <c r="B4" s="10" t="s">
        <v>2493</v>
      </c>
      <c r="C4" s="10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9" t="s">
        <v>13</v>
      </c>
      <c r="K4" s="10" t="s">
        <v>14</v>
      </c>
      <c r="L4" s="19" t="s">
        <v>15</v>
      </c>
      <c r="M4" s="10" t="s">
        <v>16</v>
      </c>
      <c r="N4" s="10" t="s">
        <v>17</v>
      </c>
      <c r="O4" s="9" t="s">
        <v>18</v>
      </c>
    </row>
    <row r="5" spans="1:15" ht="21" customHeight="1">
      <c r="A5" s="9"/>
      <c r="B5" s="10"/>
      <c r="C5" s="10"/>
      <c r="D5" s="10"/>
      <c r="E5" s="10"/>
      <c r="F5" s="10"/>
      <c r="G5" s="10"/>
      <c r="H5" s="10"/>
      <c r="I5" s="10"/>
      <c r="J5" s="19"/>
      <c r="K5" s="10"/>
      <c r="L5" s="19"/>
      <c r="M5" s="10"/>
      <c r="N5" s="10"/>
      <c r="O5" s="9"/>
    </row>
    <row r="6" spans="1:15" ht="36">
      <c r="A6" s="11">
        <v>1</v>
      </c>
      <c r="B6" s="12" t="s">
        <v>2494</v>
      </c>
      <c r="C6" s="12">
        <v>103</v>
      </c>
      <c r="D6" s="12">
        <v>1</v>
      </c>
      <c r="E6" s="12" t="s">
        <v>2495</v>
      </c>
      <c r="F6" s="12">
        <v>2.8</v>
      </c>
      <c r="G6" s="13">
        <f aca="true" t="shared" si="0" ref="G6:G37">H6+I6</f>
        <v>95.73</v>
      </c>
      <c r="H6" s="14">
        <v>18.16000000000001</v>
      </c>
      <c r="I6" s="11">
        <v>77.57</v>
      </c>
      <c r="J6" s="20">
        <f aca="true" t="shared" si="1" ref="J6:J34">L6/G6</f>
        <v>7428.567847069884</v>
      </c>
      <c r="K6" s="13">
        <f aca="true" t="shared" si="2" ref="K6:K37">L6/I6</f>
        <v>9167.678226118345</v>
      </c>
      <c r="L6" s="19">
        <v>711136.8</v>
      </c>
      <c r="M6" s="10" t="s">
        <v>23</v>
      </c>
      <c r="N6" s="12" t="s">
        <v>24</v>
      </c>
      <c r="O6" s="12" t="s">
        <v>2496</v>
      </c>
    </row>
    <row r="7" spans="1:15" ht="36">
      <c r="A7" s="9">
        <v>2</v>
      </c>
      <c r="B7" s="10" t="s">
        <v>2494</v>
      </c>
      <c r="C7" s="10">
        <v>104</v>
      </c>
      <c r="D7" s="10">
        <v>1</v>
      </c>
      <c r="E7" s="10" t="s">
        <v>2495</v>
      </c>
      <c r="F7" s="10">
        <v>2.8</v>
      </c>
      <c r="G7" s="15">
        <f t="shared" si="0"/>
        <v>95.73</v>
      </c>
      <c r="H7" s="16">
        <v>18.16000000000001</v>
      </c>
      <c r="I7" s="9">
        <v>77.57</v>
      </c>
      <c r="J7" s="19">
        <f t="shared" si="1"/>
        <v>8449.40875378669</v>
      </c>
      <c r="K7" s="15">
        <f t="shared" si="2"/>
        <v>10427.509346396804</v>
      </c>
      <c r="L7" s="19">
        <v>808861.9</v>
      </c>
      <c r="M7" s="10" t="s">
        <v>23</v>
      </c>
      <c r="N7" s="10" t="s">
        <v>24</v>
      </c>
      <c r="O7" s="21"/>
    </row>
    <row r="8" spans="1:15" ht="36">
      <c r="A8" s="11">
        <v>3</v>
      </c>
      <c r="B8" s="10" t="s">
        <v>2494</v>
      </c>
      <c r="C8" s="10">
        <v>203</v>
      </c>
      <c r="D8" s="10">
        <v>2</v>
      </c>
      <c r="E8" s="10" t="s">
        <v>2495</v>
      </c>
      <c r="F8" s="10">
        <v>2.8</v>
      </c>
      <c r="G8" s="15">
        <f t="shared" si="0"/>
        <v>95.73</v>
      </c>
      <c r="H8" s="16">
        <v>18.16000000000001</v>
      </c>
      <c r="I8" s="9">
        <v>77.57</v>
      </c>
      <c r="J8" s="19">
        <f t="shared" si="1"/>
        <v>7450.802256345974</v>
      </c>
      <c r="K8" s="15">
        <f t="shared" si="2"/>
        <v>9195.117957973445</v>
      </c>
      <c r="L8" s="22">
        <v>713265.3</v>
      </c>
      <c r="M8" s="23" t="s">
        <v>23</v>
      </c>
      <c r="N8" s="10" t="s">
        <v>24</v>
      </c>
      <c r="O8" s="21"/>
    </row>
    <row r="9" spans="1:15" ht="36">
      <c r="A9" s="9">
        <v>4</v>
      </c>
      <c r="B9" s="10" t="s">
        <v>2494</v>
      </c>
      <c r="C9" s="10">
        <v>204</v>
      </c>
      <c r="D9" s="10">
        <v>2</v>
      </c>
      <c r="E9" s="10" t="s">
        <v>2495</v>
      </c>
      <c r="F9" s="10">
        <v>2.8</v>
      </c>
      <c r="G9" s="15">
        <f t="shared" si="0"/>
        <v>95.73</v>
      </c>
      <c r="H9" s="16">
        <v>18.16000000000001</v>
      </c>
      <c r="I9" s="9">
        <v>77.57</v>
      </c>
      <c r="J9" s="19">
        <f t="shared" si="1"/>
        <v>7231.893868170897</v>
      </c>
      <c r="K9" s="15">
        <f t="shared" si="2"/>
        <v>8924.960680675518</v>
      </c>
      <c r="L9" s="22">
        <v>692309.2</v>
      </c>
      <c r="M9" s="23" t="s">
        <v>23</v>
      </c>
      <c r="N9" s="10" t="s">
        <v>24</v>
      </c>
      <c r="O9" s="21"/>
    </row>
    <row r="10" spans="1:15" ht="36">
      <c r="A10" s="11">
        <v>5</v>
      </c>
      <c r="B10" s="10" t="s">
        <v>2494</v>
      </c>
      <c r="C10" s="10">
        <v>301</v>
      </c>
      <c r="D10" s="10">
        <v>3</v>
      </c>
      <c r="E10" s="10" t="s">
        <v>2497</v>
      </c>
      <c r="F10" s="10">
        <v>2.8</v>
      </c>
      <c r="G10" s="15">
        <f t="shared" si="0"/>
        <v>127.88</v>
      </c>
      <c r="H10" s="16">
        <v>24.25999999999999</v>
      </c>
      <c r="I10" s="9">
        <v>103.62</v>
      </c>
      <c r="J10" s="19">
        <f t="shared" si="1"/>
        <v>7465.729590240852</v>
      </c>
      <c r="K10" s="15">
        <f t="shared" si="2"/>
        <v>9213.64118895966</v>
      </c>
      <c r="L10" s="22">
        <v>954717.5000000001</v>
      </c>
      <c r="M10" s="23" t="s">
        <v>23</v>
      </c>
      <c r="N10" s="10" t="s">
        <v>24</v>
      </c>
      <c r="O10" s="21"/>
    </row>
    <row r="11" spans="1:15" ht="36">
      <c r="A11" s="9">
        <v>6</v>
      </c>
      <c r="B11" s="10" t="s">
        <v>2494</v>
      </c>
      <c r="C11" s="10">
        <v>302</v>
      </c>
      <c r="D11" s="10">
        <v>3</v>
      </c>
      <c r="E11" s="10" t="s">
        <v>2497</v>
      </c>
      <c r="F11" s="10">
        <v>2.8</v>
      </c>
      <c r="G11" s="15">
        <f t="shared" si="0"/>
        <v>127.87</v>
      </c>
      <c r="H11" s="16">
        <v>24.260000000000005</v>
      </c>
      <c r="I11" s="9">
        <v>103.61</v>
      </c>
      <c r="J11" s="19">
        <f t="shared" si="1"/>
        <v>7845.184171424102</v>
      </c>
      <c r="K11" s="15">
        <f t="shared" si="2"/>
        <v>9682.112730431425</v>
      </c>
      <c r="L11" s="22">
        <v>1003163.7</v>
      </c>
      <c r="M11" s="23" t="s">
        <v>23</v>
      </c>
      <c r="N11" s="10" t="s">
        <v>24</v>
      </c>
      <c r="O11" s="21"/>
    </row>
    <row r="12" spans="1:15" ht="36">
      <c r="A12" s="11">
        <v>7</v>
      </c>
      <c r="B12" s="10" t="s">
        <v>2494</v>
      </c>
      <c r="C12" s="10">
        <v>303</v>
      </c>
      <c r="D12" s="10">
        <v>3</v>
      </c>
      <c r="E12" s="10" t="s">
        <v>2495</v>
      </c>
      <c r="F12" s="10">
        <v>2.8</v>
      </c>
      <c r="G12" s="15">
        <f t="shared" si="0"/>
        <v>95.73</v>
      </c>
      <c r="H12" s="16">
        <v>18.16000000000001</v>
      </c>
      <c r="I12" s="9">
        <v>77.57</v>
      </c>
      <c r="J12" s="19">
        <f t="shared" si="1"/>
        <v>7473.0251749712725</v>
      </c>
      <c r="K12" s="15">
        <f t="shared" si="2"/>
        <v>9222.543509088566</v>
      </c>
      <c r="L12" s="22">
        <v>715392.7</v>
      </c>
      <c r="M12" s="23" t="s">
        <v>23</v>
      </c>
      <c r="N12" s="10" t="s">
        <v>24</v>
      </c>
      <c r="O12" s="21"/>
    </row>
    <row r="13" spans="1:15" ht="36">
      <c r="A13" s="9">
        <v>8</v>
      </c>
      <c r="B13" s="10" t="s">
        <v>2494</v>
      </c>
      <c r="C13" s="10">
        <v>304</v>
      </c>
      <c r="D13" s="10">
        <v>3</v>
      </c>
      <c r="E13" s="10" t="s">
        <v>2495</v>
      </c>
      <c r="F13" s="10">
        <v>2.8</v>
      </c>
      <c r="G13" s="15">
        <f t="shared" si="0"/>
        <v>95.73</v>
      </c>
      <c r="H13" s="16">
        <v>18.16000000000001</v>
      </c>
      <c r="I13" s="9">
        <v>77.57</v>
      </c>
      <c r="J13" s="19">
        <f t="shared" si="1"/>
        <v>7254.105296145409</v>
      </c>
      <c r="K13" s="15">
        <f t="shared" si="2"/>
        <v>8952.372051050665</v>
      </c>
      <c r="L13" s="22">
        <v>694435.5</v>
      </c>
      <c r="M13" s="23" t="s">
        <v>23</v>
      </c>
      <c r="N13" s="10" t="s">
        <v>24</v>
      </c>
      <c r="O13" s="21"/>
    </row>
    <row r="14" spans="1:15" ht="36">
      <c r="A14" s="11">
        <v>9</v>
      </c>
      <c r="B14" s="10" t="s">
        <v>2494</v>
      </c>
      <c r="C14" s="10">
        <v>401</v>
      </c>
      <c r="D14" s="10">
        <v>4</v>
      </c>
      <c r="E14" s="10" t="s">
        <v>2497</v>
      </c>
      <c r="F14" s="10">
        <v>2.8</v>
      </c>
      <c r="G14" s="15">
        <f t="shared" si="0"/>
        <v>127.88</v>
      </c>
      <c r="H14" s="16">
        <v>24.25999999999999</v>
      </c>
      <c r="I14" s="9">
        <v>103.62</v>
      </c>
      <c r="J14" s="19">
        <f t="shared" si="1"/>
        <v>7487.9652799499545</v>
      </c>
      <c r="K14" s="15">
        <f t="shared" si="2"/>
        <v>9241.082802547771</v>
      </c>
      <c r="L14" s="22">
        <v>957561.0000000001</v>
      </c>
      <c r="M14" s="23" t="s">
        <v>23</v>
      </c>
      <c r="N14" s="10" t="s">
        <v>24</v>
      </c>
      <c r="O14" s="21"/>
    </row>
    <row r="15" spans="1:15" ht="36">
      <c r="A15" s="9">
        <v>10</v>
      </c>
      <c r="B15" s="10" t="s">
        <v>2494</v>
      </c>
      <c r="C15" s="10">
        <v>402</v>
      </c>
      <c r="D15" s="10">
        <v>4</v>
      </c>
      <c r="E15" s="10" t="s">
        <v>2497</v>
      </c>
      <c r="F15" s="10">
        <v>2.8</v>
      </c>
      <c r="G15" s="15">
        <f t="shared" si="0"/>
        <v>127.87</v>
      </c>
      <c r="H15" s="16">
        <v>24.260000000000005</v>
      </c>
      <c r="I15" s="9">
        <v>103.61</v>
      </c>
      <c r="J15" s="19">
        <f t="shared" si="1"/>
        <v>7867.412997575663</v>
      </c>
      <c r="K15" s="15">
        <f t="shared" si="2"/>
        <v>9709.54637583245</v>
      </c>
      <c r="L15" s="22">
        <v>1006006.1000000001</v>
      </c>
      <c r="M15" s="23" t="s">
        <v>23</v>
      </c>
      <c r="N15" s="10" t="s">
        <v>24</v>
      </c>
      <c r="O15" s="21"/>
    </row>
    <row r="16" spans="1:15" ht="36">
      <c r="A16" s="11">
        <v>11</v>
      </c>
      <c r="B16" s="10" t="s">
        <v>2494</v>
      </c>
      <c r="C16" s="10">
        <v>403</v>
      </c>
      <c r="D16" s="10">
        <v>4</v>
      </c>
      <c r="E16" s="10" t="s">
        <v>2495</v>
      </c>
      <c r="F16" s="10">
        <v>2.8</v>
      </c>
      <c r="G16" s="15">
        <f t="shared" si="0"/>
        <v>95.73</v>
      </c>
      <c r="H16" s="16">
        <v>18.16000000000001</v>
      </c>
      <c r="I16" s="9">
        <v>77.57</v>
      </c>
      <c r="J16" s="19">
        <f t="shared" si="1"/>
        <v>7495.259584247362</v>
      </c>
      <c r="K16" s="15">
        <f t="shared" si="2"/>
        <v>9249.983240943664</v>
      </c>
      <c r="L16" s="22">
        <v>717521.2</v>
      </c>
      <c r="M16" s="23" t="s">
        <v>23</v>
      </c>
      <c r="N16" s="10" t="s">
        <v>24</v>
      </c>
      <c r="O16" s="23"/>
    </row>
    <row r="17" spans="1:15" ht="36">
      <c r="A17" s="9">
        <v>12</v>
      </c>
      <c r="B17" s="10" t="s">
        <v>2494</v>
      </c>
      <c r="C17" s="10">
        <v>404</v>
      </c>
      <c r="D17" s="10">
        <v>4</v>
      </c>
      <c r="E17" s="10" t="s">
        <v>2495</v>
      </c>
      <c r="F17" s="10">
        <v>2.8</v>
      </c>
      <c r="G17" s="15">
        <f t="shared" si="0"/>
        <v>95.73</v>
      </c>
      <c r="H17" s="16">
        <v>18.16000000000001</v>
      </c>
      <c r="I17" s="9">
        <v>77.57</v>
      </c>
      <c r="J17" s="19">
        <f t="shared" si="1"/>
        <v>7276.3397054214975</v>
      </c>
      <c r="K17" s="15">
        <f t="shared" si="2"/>
        <v>8979.811782905763</v>
      </c>
      <c r="L17" s="22">
        <v>696564</v>
      </c>
      <c r="M17" s="23" t="s">
        <v>23</v>
      </c>
      <c r="N17" s="10" t="s">
        <v>24</v>
      </c>
      <c r="O17" s="12" t="s">
        <v>2496</v>
      </c>
    </row>
    <row r="18" spans="1:15" ht="36">
      <c r="A18" s="11">
        <v>13</v>
      </c>
      <c r="B18" s="10" t="s">
        <v>2494</v>
      </c>
      <c r="C18" s="10">
        <v>501</v>
      </c>
      <c r="D18" s="10">
        <v>5</v>
      </c>
      <c r="E18" s="10" t="s">
        <v>2497</v>
      </c>
      <c r="F18" s="10">
        <v>2.8</v>
      </c>
      <c r="G18" s="15">
        <f t="shared" si="0"/>
        <v>127.88</v>
      </c>
      <c r="H18" s="16">
        <v>24.25999999999999</v>
      </c>
      <c r="I18" s="9">
        <v>103.62</v>
      </c>
      <c r="J18" s="19">
        <f t="shared" si="1"/>
        <v>7510.183766030655</v>
      </c>
      <c r="K18" s="15">
        <f t="shared" si="2"/>
        <v>9268.503184713376</v>
      </c>
      <c r="L18" s="22">
        <v>960402.3</v>
      </c>
      <c r="M18" s="23" t="s">
        <v>23</v>
      </c>
      <c r="N18" s="10" t="s">
        <v>24</v>
      </c>
      <c r="O18" s="21"/>
    </row>
    <row r="19" spans="1:15" ht="36">
      <c r="A19" s="9">
        <v>14</v>
      </c>
      <c r="B19" s="10" t="s">
        <v>2494</v>
      </c>
      <c r="C19" s="10">
        <v>502</v>
      </c>
      <c r="D19" s="10">
        <v>5</v>
      </c>
      <c r="E19" s="10" t="s">
        <v>2497</v>
      </c>
      <c r="F19" s="10">
        <v>2.8</v>
      </c>
      <c r="G19" s="15">
        <f t="shared" si="0"/>
        <v>127.87</v>
      </c>
      <c r="H19" s="16">
        <v>24.260000000000005</v>
      </c>
      <c r="I19" s="9">
        <v>103.61</v>
      </c>
      <c r="J19" s="19">
        <f t="shared" si="1"/>
        <v>7889.641823727224</v>
      </c>
      <c r="K19" s="15">
        <f t="shared" si="2"/>
        <v>9736.980021233472</v>
      </c>
      <c r="L19" s="22">
        <v>1008848.5000000001</v>
      </c>
      <c r="M19" s="23" t="s">
        <v>23</v>
      </c>
      <c r="N19" s="10" t="s">
        <v>24</v>
      </c>
      <c r="O19" s="21"/>
    </row>
    <row r="20" spans="1:15" ht="36">
      <c r="A20" s="11">
        <v>15</v>
      </c>
      <c r="B20" s="10" t="s">
        <v>2494</v>
      </c>
      <c r="C20" s="10">
        <v>503</v>
      </c>
      <c r="D20" s="10">
        <v>5</v>
      </c>
      <c r="E20" s="10" t="s">
        <v>2495</v>
      </c>
      <c r="F20" s="10">
        <v>2.8</v>
      </c>
      <c r="G20" s="15">
        <f t="shared" si="0"/>
        <v>95.73</v>
      </c>
      <c r="H20" s="16">
        <v>18.16000000000001</v>
      </c>
      <c r="I20" s="9">
        <v>77.57</v>
      </c>
      <c r="J20" s="19">
        <f t="shared" si="1"/>
        <v>7517.482502872664</v>
      </c>
      <c r="K20" s="15">
        <f t="shared" si="2"/>
        <v>9277.408792058788</v>
      </c>
      <c r="L20" s="22">
        <v>719648.6000000001</v>
      </c>
      <c r="M20" s="23" t="s">
        <v>23</v>
      </c>
      <c r="N20" s="10" t="s">
        <v>24</v>
      </c>
      <c r="O20" s="21"/>
    </row>
    <row r="21" spans="1:15" ht="36">
      <c r="A21" s="9">
        <v>16</v>
      </c>
      <c r="B21" s="10" t="s">
        <v>2494</v>
      </c>
      <c r="C21" s="10">
        <v>504</v>
      </c>
      <c r="D21" s="10">
        <v>5</v>
      </c>
      <c r="E21" s="10" t="s">
        <v>2495</v>
      </c>
      <c r="F21" s="10">
        <v>2.8</v>
      </c>
      <c r="G21" s="15">
        <f t="shared" si="0"/>
        <v>95.73</v>
      </c>
      <c r="H21" s="16">
        <v>18.16000000000001</v>
      </c>
      <c r="I21" s="9">
        <v>77.57</v>
      </c>
      <c r="J21" s="19">
        <f t="shared" si="1"/>
        <v>7298.574114697587</v>
      </c>
      <c r="K21" s="15">
        <f t="shared" si="2"/>
        <v>9007.251514760863</v>
      </c>
      <c r="L21" s="22">
        <v>698692.5</v>
      </c>
      <c r="M21" s="23" t="s">
        <v>23</v>
      </c>
      <c r="N21" s="10" t="s">
        <v>24</v>
      </c>
      <c r="O21" s="21"/>
    </row>
    <row r="22" spans="1:15" ht="36">
      <c r="A22" s="11">
        <v>17</v>
      </c>
      <c r="B22" s="10" t="s">
        <v>2494</v>
      </c>
      <c r="C22" s="10">
        <v>601</v>
      </c>
      <c r="D22" s="10">
        <v>6</v>
      </c>
      <c r="E22" s="10" t="s">
        <v>2497</v>
      </c>
      <c r="F22" s="10">
        <v>2.8</v>
      </c>
      <c r="G22" s="15">
        <f t="shared" si="0"/>
        <v>127.88</v>
      </c>
      <c r="H22" s="16">
        <v>24.25999999999999</v>
      </c>
      <c r="I22" s="9">
        <v>103.62</v>
      </c>
      <c r="J22" s="19">
        <f t="shared" si="1"/>
        <v>7532.410853925555</v>
      </c>
      <c r="K22" s="15">
        <f t="shared" si="2"/>
        <v>9295.934182590232</v>
      </c>
      <c r="L22" s="22">
        <v>963244.7</v>
      </c>
      <c r="M22" s="23" t="s">
        <v>23</v>
      </c>
      <c r="N22" s="10" t="s">
        <v>24</v>
      </c>
      <c r="O22" s="21"/>
    </row>
    <row r="23" spans="1:15" ht="36">
      <c r="A23" s="9">
        <v>18</v>
      </c>
      <c r="B23" s="10" t="s">
        <v>2494</v>
      </c>
      <c r="C23" s="10">
        <v>602</v>
      </c>
      <c r="D23" s="10">
        <v>6</v>
      </c>
      <c r="E23" s="10" t="s">
        <v>2497</v>
      </c>
      <c r="F23" s="10">
        <v>2.8</v>
      </c>
      <c r="G23" s="15">
        <f t="shared" si="0"/>
        <v>127.87</v>
      </c>
      <c r="H23" s="16">
        <v>24.260000000000005</v>
      </c>
      <c r="I23" s="9">
        <v>103.61</v>
      </c>
      <c r="J23" s="19">
        <f t="shared" si="1"/>
        <v>7911.862047391883</v>
      </c>
      <c r="K23" s="15">
        <f t="shared" si="2"/>
        <v>9764.40304989866</v>
      </c>
      <c r="L23" s="22">
        <v>1011689.8</v>
      </c>
      <c r="M23" s="23" t="s">
        <v>23</v>
      </c>
      <c r="N23" s="10" t="s">
        <v>24</v>
      </c>
      <c r="O23" s="21"/>
    </row>
    <row r="24" spans="1:15" ht="36">
      <c r="A24" s="11">
        <v>19</v>
      </c>
      <c r="B24" s="10" t="s">
        <v>2494</v>
      </c>
      <c r="C24" s="10">
        <v>603</v>
      </c>
      <c r="D24" s="10">
        <v>6</v>
      </c>
      <c r="E24" s="10" t="s">
        <v>2495</v>
      </c>
      <c r="F24" s="10">
        <v>2.8</v>
      </c>
      <c r="G24" s="15">
        <f t="shared" si="0"/>
        <v>95.73</v>
      </c>
      <c r="H24" s="16">
        <v>18.16000000000001</v>
      </c>
      <c r="I24" s="9">
        <v>77.57</v>
      </c>
      <c r="J24" s="19">
        <f t="shared" si="1"/>
        <v>7539.7054214979635</v>
      </c>
      <c r="K24" s="15">
        <f t="shared" si="2"/>
        <v>9304.83434317391</v>
      </c>
      <c r="L24" s="22">
        <v>721776.0000000001</v>
      </c>
      <c r="M24" s="23" t="s">
        <v>23</v>
      </c>
      <c r="N24" s="10" t="s">
        <v>24</v>
      </c>
      <c r="O24" s="21"/>
    </row>
    <row r="25" spans="1:15" ht="36">
      <c r="A25" s="9">
        <v>20</v>
      </c>
      <c r="B25" s="10" t="s">
        <v>2494</v>
      </c>
      <c r="C25" s="10">
        <v>604</v>
      </c>
      <c r="D25" s="10">
        <v>6</v>
      </c>
      <c r="E25" s="10" t="s">
        <v>2495</v>
      </c>
      <c r="F25" s="10">
        <v>2.8</v>
      </c>
      <c r="G25" s="15">
        <f t="shared" si="0"/>
        <v>95.73</v>
      </c>
      <c r="H25" s="16">
        <v>18.16000000000001</v>
      </c>
      <c r="I25" s="9">
        <v>77.57</v>
      </c>
      <c r="J25" s="19">
        <f t="shared" si="1"/>
        <v>7320.797033322887</v>
      </c>
      <c r="K25" s="15">
        <f t="shared" si="2"/>
        <v>9034.677065875983</v>
      </c>
      <c r="L25" s="22">
        <v>700819.9</v>
      </c>
      <c r="M25" s="23" t="s">
        <v>23</v>
      </c>
      <c r="N25" s="10" t="s">
        <v>24</v>
      </c>
      <c r="O25" s="21"/>
    </row>
    <row r="26" spans="1:15" ht="36">
      <c r="A26" s="11">
        <v>21</v>
      </c>
      <c r="B26" s="10" t="s">
        <v>2494</v>
      </c>
      <c r="C26" s="10">
        <v>701</v>
      </c>
      <c r="D26" s="10">
        <v>7</v>
      </c>
      <c r="E26" s="10" t="s">
        <v>2497</v>
      </c>
      <c r="F26" s="10">
        <v>2.8</v>
      </c>
      <c r="G26" s="15">
        <f t="shared" si="0"/>
        <v>127.88</v>
      </c>
      <c r="H26" s="16">
        <v>24.25999999999999</v>
      </c>
      <c r="I26" s="9">
        <v>103.62</v>
      </c>
      <c r="J26" s="19">
        <f t="shared" si="1"/>
        <v>7554.637941820458</v>
      </c>
      <c r="K26" s="15">
        <f t="shared" si="2"/>
        <v>9323.365180467092</v>
      </c>
      <c r="L26" s="22">
        <v>966087.1000000001</v>
      </c>
      <c r="M26" s="23" t="s">
        <v>23</v>
      </c>
      <c r="N26" s="10" t="s">
        <v>24</v>
      </c>
      <c r="O26" s="23"/>
    </row>
    <row r="27" spans="1:15" ht="36">
      <c r="A27" s="9">
        <v>22</v>
      </c>
      <c r="B27" s="10" t="s">
        <v>2494</v>
      </c>
      <c r="C27" s="10">
        <v>702</v>
      </c>
      <c r="D27" s="10">
        <v>7</v>
      </c>
      <c r="E27" s="10" t="s">
        <v>2497</v>
      </c>
      <c r="F27" s="10">
        <v>2.8</v>
      </c>
      <c r="G27" s="15">
        <f t="shared" si="0"/>
        <v>127.87</v>
      </c>
      <c r="H27" s="16">
        <v>24.260000000000005</v>
      </c>
      <c r="I27" s="9">
        <v>103.61</v>
      </c>
      <c r="J27" s="19">
        <f t="shared" si="1"/>
        <v>8517.485727692188</v>
      </c>
      <c r="K27" s="15">
        <f t="shared" si="2"/>
        <v>10511.831869510666</v>
      </c>
      <c r="L27" s="22">
        <v>1089130.9000000001</v>
      </c>
      <c r="M27" s="23" t="s">
        <v>23</v>
      </c>
      <c r="N27" s="10" t="s">
        <v>24</v>
      </c>
      <c r="O27" s="12" t="s">
        <v>2496</v>
      </c>
    </row>
    <row r="28" spans="1:15" ht="36">
      <c r="A28" s="11">
        <v>23</v>
      </c>
      <c r="B28" s="10" t="s">
        <v>2494</v>
      </c>
      <c r="C28" s="10">
        <v>703</v>
      </c>
      <c r="D28" s="10">
        <v>7</v>
      </c>
      <c r="E28" s="10" t="s">
        <v>2495</v>
      </c>
      <c r="F28" s="10">
        <v>2.8</v>
      </c>
      <c r="G28" s="15">
        <f t="shared" si="0"/>
        <v>95.73</v>
      </c>
      <c r="H28" s="16">
        <v>18.16000000000001</v>
      </c>
      <c r="I28" s="9">
        <v>77.57</v>
      </c>
      <c r="J28" s="19">
        <f t="shared" si="1"/>
        <v>7561.939830774053</v>
      </c>
      <c r="K28" s="15">
        <f t="shared" si="2"/>
        <v>9332.274075029009</v>
      </c>
      <c r="L28" s="22">
        <v>723904.5000000001</v>
      </c>
      <c r="M28" s="23" t="s">
        <v>23</v>
      </c>
      <c r="N28" s="10" t="s">
        <v>24</v>
      </c>
      <c r="O28" s="21"/>
    </row>
    <row r="29" spans="1:15" ht="36">
      <c r="A29" s="9">
        <v>24</v>
      </c>
      <c r="B29" s="10" t="s">
        <v>2494</v>
      </c>
      <c r="C29" s="10">
        <v>704</v>
      </c>
      <c r="D29" s="10">
        <v>7</v>
      </c>
      <c r="E29" s="10" t="s">
        <v>2495</v>
      </c>
      <c r="F29" s="10">
        <v>2.8</v>
      </c>
      <c r="G29" s="15">
        <f t="shared" si="0"/>
        <v>95.73</v>
      </c>
      <c r="H29" s="16">
        <v>18.16000000000001</v>
      </c>
      <c r="I29" s="9">
        <v>77.57</v>
      </c>
      <c r="J29" s="19">
        <f t="shared" si="1"/>
        <v>7343.019951948188</v>
      </c>
      <c r="K29" s="15">
        <f t="shared" si="2"/>
        <v>9062.102616991106</v>
      </c>
      <c r="L29" s="22">
        <v>702947.3</v>
      </c>
      <c r="M29" s="23" t="s">
        <v>23</v>
      </c>
      <c r="N29" s="10" t="s">
        <v>24</v>
      </c>
      <c r="O29" s="21"/>
    </row>
    <row r="30" spans="1:15" ht="36">
      <c r="A30" s="11">
        <v>25</v>
      </c>
      <c r="B30" s="10" t="s">
        <v>2494</v>
      </c>
      <c r="C30" s="10">
        <v>801</v>
      </c>
      <c r="D30" s="10">
        <v>8</v>
      </c>
      <c r="E30" s="10" t="s">
        <v>2497</v>
      </c>
      <c r="F30" s="10">
        <v>2.8</v>
      </c>
      <c r="G30" s="15">
        <f t="shared" si="0"/>
        <v>127.88</v>
      </c>
      <c r="H30" s="16">
        <v>24.25999999999999</v>
      </c>
      <c r="I30" s="9">
        <v>103.62</v>
      </c>
      <c r="J30" s="19">
        <f t="shared" si="1"/>
        <v>7499.543321864248</v>
      </c>
      <c r="K30" s="15">
        <f t="shared" si="2"/>
        <v>9255.371549893844</v>
      </c>
      <c r="L30" s="22">
        <v>959041.6000000001</v>
      </c>
      <c r="M30" s="23" t="s">
        <v>23</v>
      </c>
      <c r="N30" s="10" t="s">
        <v>24</v>
      </c>
      <c r="O30" s="21"/>
    </row>
    <row r="31" spans="1:15" ht="36">
      <c r="A31" s="9">
        <v>26</v>
      </c>
      <c r="B31" s="10" t="s">
        <v>2494</v>
      </c>
      <c r="C31" s="10">
        <v>802</v>
      </c>
      <c r="D31" s="10">
        <v>8</v>
      </c>
      <c r="E31" s="10" t="s">
        <v>2497</v>
      </c>
      <c r="F31" s="10">
        <v>2.8</v>
      </c>
      <c r="G31" s="15">
        <f t="shared" si="0"/>
        <v>127.87</v>
      </c>
      <c r="H31" s="16">
        <v>24.260000000000005</v>
      </c>
      <c r="I31" s="9">
        <v>103.61</v>
      </c>
      <c r="J31" s="19">
        <f t="shared" si="1"/>
        <v>7956.319699695003</v>
      </c>
      <c r="K31" s="15">
        <f t="shared" si="2"/>
        <v>9819.270340700705</v>
      </c>
      <c r="L31" s="22">
        <v>1017374.6000000001</v>
      </c>
      <c r="M31" s="23" t="s">
        <v>23</v>
      </c>
      <c r="N31" s="10" t="s">
        <v>24</v>
      </c>
      <c r="O31" s="21"/>
    </row>
    <row r="32" spans="1:15" ht="36">
      <c r="A32" s="11">
        <v>27</v>
      </c>
      <c r="B32" s="10" t="s">
        <v>2494</v>
      </c>
      <c r="C32" s="10">
        <v>803</v>
      </c>
      <c r="D32" s="10">
        <v>8</v>
      </c>
      <c r="E32" s="10" t="s">
        <v>2495</v>
      </c>
      <c r="F32" s="10">
        <v>2.8</v>
      </c>
      <c r="G32" s="15">
        <f t="shared" si="0"/>
        <v>95.73</v>
      </c>
      <c r="H32" s="16">
        <v>18.16000000000001</v>
      </c>
      <c r="I32" s="9">
        <v>77.57</v>
      </c>
      <c r="J32" s="19">
        <f t="shared" si="1"/>
        <v>7584.162749399352</v>
      </c>
      <c r="K32" s="15">
        <f t="shared" si="2"/>
        <v>9359.699626144129</v>
      </c>
      <c r="L32" s="22">
        <v>726031.9</v>
      </c>
      <c r="M32" s="23" t="s">
        <v>23</v>
      </c>
      <c r="N32" s="10" t="s">
        <v>24</v>
      </c>
      <c r="O32" s="21"/>
    </row>
    <row r="33" spans="1:15" ht="36">
      <c r="A33" s="9">
        <v>28</v>
      </c>
      <c r="B33" s="10" t="s">
        <v>2494</v>
      </c>
      <c r="C33" s="10">
        <v>804</v>
      </c>
      <c r="D33" s="10">
        <v>8</v>
      </c>
      <c r="E33" s="10" t="s">
        <v>2495</v>
      </c>
      <c r="F33" s="10">
        <v>2.8</v>
      </c>
      <c r="G33" s="15">
        <f t="shared" si="0"/>
        <v>95.73</v>
      </c>
      <c r="H33" s="16">
        <v>18.16000000000001</v>
      </c>
      <c r="I33" s="9">
        <v>77.57</v>
      </c>
      <c r="J33" s="19">
        <f t="shared" si="1"/>
        <v>7365.242870573487</v>
      </c>
      <c r="K33" s="15">
        <f t="shared" si="2"/>
        <v>9089.528168106226</v>
      </c>
      <c r="L33" s="22">
        <v>705074.7</v>
      </c>
      <c r="M33" s="23" t="s">
        <v>23</v>
      </c>
      <c r="N33" s="10" t="s">
        <v>24</v>
      </c>
      <c r="O33" s="21"/>
    </row>
    <row r="34" spans="1:15" ht="36">
      <c r="A34" s="11">
        <v>29</v>
      </c>
      <c r="B34" s="10" t="s">
        <v>2494</v>
      </c>
      <c r="C34" s="10">
        <v>901</v>
      </c>
      <c r="D34" s="10">
        <v>9</v>
      </c>
      <c r="E34" s="10" t="s">
        <v>2497</v>
      </c>
      <c r="F34" s="10">
        <v>2.8</v>
      </c>
      <c r="G34" s="15">
        <f t="shared" si="0"/>
        <v>127.88</v>
      </c>
      <c r="H34" s="16">
        <v>24.25999999999999</v>
      </c>
      <c r="I34" s="9">
        <v>103.62</v>
      </c>
      <c r="J34" s="19">
        <f t="shared" si="1"/>
        <v>7599.09211761026</v>
      </c>
      <c r="K34" s="15">
        <f t="shared" si="2"/>
        <v>9378.227176220807</v>
      </c>
      <c r="L34" s="22">
        <v>971771.9</v>
      </c>
      <c r="M34" s="23" t="s">
        <v>23</v>
      </c>
      <c r="N34" s="10" t="s">
        <v>24</v>
      </c>
      <c r="O34" s="21"/>
    </row>
    <row r="35" spans="1:15" ht="36">
      <c r="A35" s="9">
        <v>30</v>
      </c>
      <c r="B35" s="10" t="s">
        <v>2494</v>
      </c>
      <c r="C35" s="10">
        <v>902</v>
      </c>
      <c r="D35" s="10">
        <v>9</v>
      </c>
      <c r="E35" s="10" t="s">
        <v>2497</v>
      </c>
      <c r="F35" s="10">
        <v>2.8</v>
      </c>
      <c r="G35" s="15">
        <f t="shared" si="0"/>
        <v>127.87</v>
      </c>
      <c r="H35" s="16">
        <v>24.260000000000005</v>
      </c>
      <c r="I35" s="9">
        <v>103.61</v>
      </c>
      <c r="J35" s="19">
        <v>8955</v>
      </c>
      <c r="K35" s="15">
        <f t="shared" si="2"/>
        <v>11309.095647138309</v>
      </c>
      <c r="L35" s="22">
        <v>1171735.4000000001</v>
      </c>
      <c r="M35" s="23" t="s">
        <v>23</v>
      </c>
      <c r="N35" s="10" t="s">
        <v>24</v>
      </c>
      <c r="O35" s="21"/>
    </row>
    <row r="36" spans="1:15" ht="36">
      <c r="A36" s="11">
        <v>31</v>
      </c>
      <c r="B36" s="10" t="s">
        <v>2494</v>
      </c>
      <c r="C36" s="10">
        <v>903</v>
      </c>
      <c r="D36" s="10">
        <v>9</v>
      </c>
      <c r="E36" s="10" t="s">
        <v>2495</v>
      </c>
      <c r="F36" s="10">
        <v>2.8</v>
      </c>
      <c r="G36" s="15">
        <f t="shared" si="0"/>
        <v>95.73</v>
      </c>
      <c r="H36" s="16">
        <v>18.16000000000001</v>
      </c>
      <c r="I36" s="9">
        <v>77.57</v>
      </c>
      <c r="J36" s="19">
        <f>L36/G36</f>
        <v>7606.3971586754415</v>
      </c>
      <c r="K36" s="15">
        <f t="shared" si="2"/>
        <v>9387.139357999227</v>
      </c>
      <c r="L36" s="22">
        <v>728160.4</v>
      </c>
      <c r="M36" s="23" t="s">
        <v>23</v>
      </c>
      <c r="N36" s="10" t="s">
        <v>24</v>
      </c>
      <c r="O36" s="23"/>
    </row>
    <row r="37" spans="1:15" ht="36">
      <c r="A37" s="9">
        <v>32</v>
      </c>
      <c r="B37" s="10" t="s">
        <v>2494</v>
      </c>
      <c r="C37" s="10">
        <v>904</v>
      </c>
      <c r="D37" s="10">
        <v>9</v>
      </c>
      <c r="E37" s="10" t="s">
        <v>2495</v>
      </c>
      <c r="F37" s="10">
        <v>2.8</v>
      </c>
      <c r="G37" s="15">
        <f t="shared" si="0"/>
        <v>95.73</v>
      </c>
      <c r="H37" s="16">
        <v>18.16000000000001</v>
      </c>
      <c r="I37" s="9">
        <v>77.57</v>
      </c>
      <c r="J37" s="19">
        <f>L37/G37</f>
        <v>7387.465789198789</v>
      </c>
      <c r="K37" s="15">
        <f t="shared" si="2"/>
        <v>9116.95371922135</v>
      </c>
      <c r="L37" s="22">
        <v>707202.1000000001</v>
      </c>
      <c r="M37" s="23" t="s">
        <v>23</v>
      </c>
      <c r="N37" s="10" t="s">
        <v>24</v>
      </c>
      <c r="O37" s="12" t="s">
        <v>2496</v>
      </c>
    </row>
    <row r="38" spans="1:15" ht="36">
      <c r="A38" s="11">
        <v>33</v>
      </c>
      <c r="B38" s="10" t="s">
        <v>2494</v>
      </c>
      <c r="C38" s="10">
        <v>1001</v>
      </c>
      <c r="D38" s="10" t="str">
        <f aca="true" t="shared" si="3" ref="D38:D69">LEFT(C38,2)</f>
        <v>10</v>
      </c>
      <c r="E38" s="10" t="s">
        <v>2497</v>
      </c>
      <c r="F38" s="10">
        <v>2.8</v>
      </c>
      <c r="G38" s="15">
        <f aca="true" t="shared" si="4" ref="G38:G69">H38+I38</f>
        <v>127.88</v>
      </c>
      <c r="H38" s="16">
        <v>24.25999999999999</v>
      </c>
      <c r="I38" s="9">
        <v>103.62</v>
      </c>
      <c r="J38" s="19">
        <f>L38/G38</f>
        <v>7621.31060369096</v>
      </c>
      <c r="K38" s="15">
        <f aca="true" t="shared" si="5" ref="K38:K69">L38/I38</f>
        <v>9405.64755838641</v>
      </c>
      <c r="L38" s="22">
        <v>974613.2</v>
      </c>
      <c r="M38" s="23" t="s">
        <v>23</v>
      </c>
      <c r="N38" s="10" t="s">
        <v>24</v>
      </c>
      <c r="O38" s="21"/>
    </row>
    <row r="39" spans="1:15" ht="36">
      <c r="A39" s="9">
        <v>34</v>
      </c>
      <c r="B39" s="10" t="s">
        <v>2494</v>
      </c>
      <c r="C39" s="10">
        <v>1002</v>
      </c>
      <c r="D39" s="10" t="str">
        <f t="shared" si="3"/>
        <v>10</v>
      </c>
      <c r="E39" s="10" t="s">
        <v>2497</v>
      </c>
      <c r="F39" s="10">
        <v>2.8</v>
      </c>
      <c r="G39" s="15">
        <f t="shared" si="4"/>
        <v>127.87</v>
      </c>
      <c r="H39" s="16">
        <v>24.260000000000005</v>
      </c>
      <c r="I39" s="9">
        <v>103.61</v>
      </c>
      <c r="J39" s="19">
        <v>8987</v>
      </c>
      <c r="K39" s="15">
        <f t="shared" si="5"/>
        <v>11214.9995174211</v>
      </c>
      <c r="L39" s="22">
        <v>1161986.1</v>
      </c>
      <c r="M39" s="23" t="s">
        <v>23</v>
      </c>
      <c r="N39" s="10" t="s">
        <v>24</v>
      </c>
      <c r="O39" s="21"/>
    </row>
    <row r="40" spans="1:15" ht="36">
      <c r="A40" s="11">
        <v>35</v>
      </c>
      <c r="B40" s="10" t="s">
        <v>2494</v>
      </c>
      <c r="C40" s="10">
        <v>1003</v>
      </c>
      <c r="D40" s="10" t="str">
        <f t="shared" si="3"/>
        <v>10</v>
      </c>
      <c r="E40" s="10" t="s">
        <v>2495</v>
      </c>
      <c r="F40" s="10">
        <v>2.8</v>
      </c>
      <c r="G40" s="15">
        <f t="shared" si="4"/>
        <v>95.73</v>
      </c>
      <c r="H40" s="16">
        <v>18.16000000000001</v>
      </c>
      <c r="I40" s="9">
        <v>77.57</v>
      </c>
      <c r="J40" s="19">
        <f aca="true" t="shared" si="6" ref="J40:J71">L40/G40</f>
        <v>7628.620077300742</v>
      </c>
      <c r="K40" s="15">
        <f t="shared" si="5"/>
        <v>9414.56490911435</v>
      </c>
      <c r="L40" s="22">
        <v>730287.8</v>
      </c>
      <c r="M40" s="23" t="s">
        <v>23</v>
      </c>
      <c r="N40" s="10" t="s">
        <v>24</v>
      </c>
      <c r="O40" s="21"/>
    </row>
    <row r="41" spans="1:15" ht="36">
      <c r="A41" s="9">
        <v>36</v>
      </c>
      <c r="B41" s="10" t="s">
        <v>2494</v>
      </c>
      <c r="C41" s="10">
        <v>1004</v>
      </c>
      <c r="D41" s="10" t="str">
        <f t="shared" si="3"/>
        <v>10</v>
      </c>
      <c r="E41" s="10" t="s">
        <v>2495</v>
      </c>
      <c r="F41" s="10">
        <v>2.8</v>
      </c>
      <c r="G41" s="15">
        <f t="shared" si="4"/>
        <v>95.73</v>
      </c>
      <c r="H41" s="16">
        <v>18.16000000000001</v>
      </c>
      <c r="I41" s="9">
        <v>77.57</v>
      </c>
      <c r="J41" s="19">
        <f t="shared" si="6"/>
        <v>7409.7116891256655</v>
      </c>
      <c r="K41" s="15">
        <f t="shared" si="5"/>
        <v>9144.407631816424</v>
      </c>
      <c r="L41" s="22">
        <v>709331.7</v>
      </c>
      <c r="M41" s="23" t="s">
        <v>23</v>
      </c>
      <c r="N41" s="10" t="s">
        <v>24</v>
      </c>
      <c r="O41" s="21"/>
    </row>
    <row r="42" spans="1:15" ht="36">
      <c r="A42" s="11">
        <v>37</v>
      </c>
      <c r="B42" s="10" t="s">
        <v>2494</v>
      </c>
      <c r="C42" s="10">
        <v>1101</v>
      </c>
      <c r="D42" s="10" t="str">
        <f t="shared" si="3"/>
        <v>11</v>
      </c>
      <c r="E42" s="10" t="s">
        <v>2497</v>
      </c>
      <c r="F42" s="10">
        <v>2.8</v>
      </c>
      <c r="G42" s="15">
        <f t="shared" si="4"/>
        <v>127.88</v>
      </c>
      <c r="H42" s="16">
        <v>24.25999999999999</v>
      </c>
      <c r="I42" s="9">
        <v>103.62</v>
      </c>
      <c r="J42" s="19">
        <f t="shared" si="6"/>
        <v>7643.537691585862</v>
      </c>
      <c r="K42" s="15">
        <f t="shared" si="5"/>
        <v>9433.07855626327</v>
      </c>
      <c r="L42" s="22">
        <v>977455.6000000001</v>
      </c>
      <c r="M42" s="23" t="s">
        <v>23</v>
      </c>
      <c r="N42" s="10" t="s">
        <v>24</v>
      </c>
      <c r="O42" s="21"/>
    </row>
    <row r="43" spans="1:15" ht="36">
      <c r="A43" s="9">
        <v>38</v>
      </c>
      <c r="B43" s="10" t="s">
        <v>2494</v>
      </c>
      <c r="C43" s="10">
        <v>1102</v>
      </c>
      <c r="D43" s="10" t="str">
        <f t="shared" si="3"/>
        <v>11</v>
      </c>
      <c r="E43" s="10" t="s">
        <v>2497</v>
      </c>
      <c r="F43" s="10">
        <v>2.8</v>
      </c>
      <c r="G43" s="15">
        <f t="shared" si="4"/>
        <v>127.87</v>
      </c>
      <c r="H43" s="16">
        <v>24.260000000000005</v>
      </c>
      <c r="I43" s="9">
        <v>103.61</v>
      </c>
      <c r="J43" s="19">
        <f t="shared" si="6"/>
        <v>8023.006178149683</v>
      </c>
      <c r="K43" s="15">
        <f t="shared" si="5"/>
        <v>9901.571276903775</v>
      </c>
      <c r="L43" s="22">
        <v>1025901.8</v>
      </c>
      <c r="M43" s="23" t="s">
        <v>23</v>
      </c>
      <c r="N43" s="10" t="s">
        <v>24</v>
      </c>
      <c r="O43" s="21"/>
    </row>
    <row r="44" spans="1:15" ht="36">
      <c r="A44" s="11">
        <v>39</v>
      </c>
      <c r="B44" s="10" t="s">
        <v>2494</v>
      </c>
      <c r="C44" s="10">
        <v>1103</v>
      </c>
      <c r="D44" s="10" t="str">
        <f t="shared" si="3"/>
        <v>11</v>
      </c>
      <c r="E44" s="10" t="s">
        <v>2495</v>
      </c>
      <c r="F44" s="10">
        <v>2.8</v>
      </c>
      <c r="G44" s="15">
        <f t="shared" si="4"/>
        <v>95.73</v>
      </c>
      <c r="H44" s="16">
        <v>18.16000000000001</v>
      </c>
      <c r="I44" s="9">
        <v>77.57</v>
      </c>
      <c r="J44" s="19">
        <f t="shared" si="6"/>
        <v>7650.842995926041</v>
      </c>
      <c r="K44" s="15">
        <f t="shared" si="5"/>
        <v>9441.99046022947</v>
      </c>
      <c r="L44" s="22">
        <v>732415.2</v>
      </c>
      <c r="M44" s="23" t="s">
        <v>23</v>
      </c>
      <c r="N44" s="10" t="s">
        <v>24</v>
      </c>
      <c r="O44" s="21"/>
    </row>
    <row r="45" spans="1:15" ht="36">
      <c r="A45" s="9">
        <v>40</v>
      </c>
      <c r="B45" s="10" t="s">
        <v>2494</v>
      </c>
      <c r="C45" s="10">
        <v>1104</v>
      </c>
      <c r="D45" s="10" t="str">
        <f t="shared" si="3"/>
        <v>11</v>
      </c>
      <c r="E45" s="10" t="s">
        <v>2495</v>
      </c>
      <c r="F45" s="10">
        <v>2.8</v>
      </c>
      <c r="G45" s="15">
        <f t="shared" si="4"/>
        <v>95.73</v>
      </c>
      <c r="H45" s="16">
        <v>18.16000000000001</v>
      </c>
      <c r="I45" s="9">
        <v>77.57</v>
      </c>
      <c r="J45" s="19">
        <f t="shared" si="6"/>
        <v>7431.9231171001775</v>
      </c>
      <c r="K45" s="15">
        <f t="shared" si="5"/>
        <v>9171.819002191569</v>
      </c>
      <c r="L45" s="22">
        <v>711458</v>
      </c>
      <c r="M45" s="23" t="s">
        <v>23</v>
      </c>
      <c r="N45" s="10" t="s">
        <v>24</v>
      </c>
      <c r="O45" s="21"/>
    </row>
    <row r="46" spans="1:15" ht="36">
      <c r="A46" s="11">
        <v>41</v>
      </c>
      <c r="B46" s="10" t="s">
        <v>2494</v>
      </c>
      <c r="C46" s="10">
        <v>1201</v>
      </c>
      <c r="D46" s="10" t="str">
        <f t="shared" si="3"/>
        <v>12</v>
      </c>
      <c r="E46" s="10" t="s">
        <v>2497</v>
      </c>
      <c r="F46" s="10">
        <v>2.8</v>
      </c>
      <c r="G46" s="15">
        <f t="shared" si="4"/>
        <v>127.88</v>
      </c>
      <c r="H46" s="16">
        <v>24.25999999999999</v>
      </c>
      <c r="I46" s="9">
        <v>103.62</v>
      </c>
      <c r="J46" s="19">
        <f t="shared" si="6"/>
        <v>7665.781983109165</v>
      </c>
      <c r="K46" s="15">
        <f t="shared" si="5"/>
        <v>9460.530785562632</v>
      </c>
      <c r="L46" s="22">
        <v>980300.2</v>
      </c>
      <c r="M46" s="23" t="s">
        <v>23</v>
      </c>
      <c r="N46" s="10" t="s">
        <v>24</v>
      </c>
      <c r="O46" s="23"/>
    </row>
    <row r="47" spans="1:15" ht="36">
      <c r="A47" s="9">
        <v>42</v>
      </c>
      <c r="B47" s="10" t="s">
        <v>2494</v>
      </c>
      <c r="C47" s="10">
        <v>1202</v>
      </c>
      <c r="D47" s="10" t="str">
        <f t="shared" si="3"/>
        <v>12</v>
      </c>
      <c r="E47" s="10" t="s">
        <v>2497</v>
      </c>
      <c r="F47" s="10">
        <v>2.8</v>
      </c>
      <c r="G47" s="15">
        <f t="shared" si="4"/>
        <v>127.87</v>
      </c>
      <c r="H47" s="16">
        <v>24.260000000000005</v>
      </c>
      <c r="I47" s="9">
        <v>103.61</v>
      </c>
      <c r="J47" s="19">
        <f t="shared" si="6"/>
        <v>7963.132869320403</v>
      </c>
      <c r="K47" s="15">
        <f t="shared" si="5"/>
        <v>9827.678795483062</v>
      </c>
      <c r="L47" s="22">
        <v>1018245.8</v>
      </c>
      <c r="M47" s="23" t="s">
        <v>23</v>
      </c>
      <c r="N47" s="10" t="s">
        <v>24</v>
      </c>
      <c r="O47" s="12" t="s">
        <v>2496</v>
      </c>
    </row>
    <row r="48" spans="1:15" ht="36">
      <c r="A48" s="11">
        <v>43</v>
      </c>
      <c r="B48" s="10" t="s">
        <v>2494</v>
      </c>
      <c r="C48" s="10">
        <v>1203</v>
      </c>
      <c r="D48" s="10" t="str">
        <f t="shared" si="3"/>
        <v>12</v>
      </c>
      <c r="E48" s="10" t="s">
        <v>2495</v>
      </c>
      <c r="F48" s="10">
        <v>2.8</v>
      </c>
      <c r="G48" s="15">
        <f t="shared" si="4"/>
        <v>95.73</v>
      </c>
      <c r="H48" s="16">
        <v>18.16000000000001</v>
      </c>
      <c r="I48" s="9">
        <v>77.57</v>
      </c>
      <c r="J48" s="19">
        <f t="shared" si="6"/>
        <v>7673.065914551343</v>
      </c>
      <c r="K48" s="15">
        <f t="shared" si="5"/>
        <v>9469.416011344594</v>
      </c>
      <c r="L48" s="22">
        <v>734542.6000000001</v>
      </c>
      <c r="M48" s="23" t="s">
        <v>23</v>
      </c>
      <c r="N48" s="10" t="s">
        <v>24</v>
      </c>
      <c r="O48" s="21"/>
    </row>
    <row r="49" spans="1:15" ht="36">
      <c r="A49" s="9">
        <v>44</v>
      </c>
      <c r="B49" s="10" t="s">
        <v>2494</v>
      </c>
      <c r="C49" s="10">
        <v>1204</v>
      </c>
      <c r="D49" s="10" t="str">
        <f t="shared" si="3"/>
        <v>12</v>
      </c>
      <c r="E49" s="10" t="s">
        <v>2495</v>
      </c>
      <c r="F49" s="10">
        <v>2.8</v>
      </c>
      <c r="G49" s="15">
        <f t="shared" si="4"/>
        <v>95.73</v>
      </c>
      <c r="H49" s="16">
        <v>18.16000000000001</v>
      </c>
      <c r="I49" s="9">
        <v>77.57</v>
      </c>
      <c r="J49" s="19">
        <f t="shared" si="6"/>
        <v>7454.157526376266</v>
      </c>
      <c r="K49" s="15">
        <f t="shared" si="5"/>
        <v>9199.258734046669</v>
      </c>
      <c r="L49" s="22">
        <v>713586.5</v>
      </c>
      <c r="M49" s="23" t="s">
        <v>23</v>
      </c>
      <c r="N49" s="10" t="s">
        <v>24</v>
      </c>
      <c r="O49" s="21"/>
    </row>
    <row r="50" spans="1:15" ht="36">
      <c r="A50" s="11">
        <v>45</v>
      </c>
      <c r="B50" s="10" t="s">
        <v>2494</v>
      </c>
      <c r="C50" s="10">
        <v>1301</v>
      </c>
      <c r="D50" s="10" t="str">
        <f t="shared" si="3"/>
        <v>13</v>
      </c>
      <c r="E50" s="10" t="s">
        <v>2497</v>
      </c>
      <c r="F50" s="10">
        <v>2.8</v>
      </c>
      <c r="G50" s="15">
        <f t="shared" si="4"/>
        <v>127.88</v>
      </c>
      <c r="H50" s="16">
        <v>24.25999999999999</v>
      </c>
      <c r="I50" s="9">
        <v>103.62</v>
      </c>
      <c r="J50" s="19">
        <f t="shared" si="6"/>
        <v>7688.000469189867</v>
      </c>
      <c r="K50" s="15">
        <f t="shared" si="5"/>
        <v>9487.951167728239</v>
      </c>
      <c r="L50" s="22">
        <v>983141.5000000001</v>
      </c>
      <c r="M50" s="23" t="s">
        <v>23</v>
      </c>
      <c r="N50" s="10" t="s">
        <v>24</v>
      </c>
      <c r="O50" s="21"/>
    </row>
    <row r="51" spans="1:15" ht="36">
      <c r="A51" s="9">
        <v>46</v>
      </c>
      <c r="B51" s="10" t="s">
        <v>2494</v>
      </c>
      <c r="C51" s="10">
        <v>1302</v>
      </c>
      <c r="D51" s="10" t="str">
        <f t="shared" si="3"/>
        <v>13</v>
      </c>
      <c r="E51" s="10" t="s">
        <v>2497</v>
      </c>
      <c r="F51" s="10">
        <v>2.8</v>
      </c>
      <c r="G51" s="15">
        <f t="shared" si="4"/>
        <v>127.87</v>
      </c>
      <c r="H51" s="16">
        <v>24.260000000000005</v>
      </c>
      <c r="I51" s="9">
        <v>103.61</v>
      </c>
      <c r="J51" s="19">
        <f t="shared" si="6"/>
        <v>7985.1380308125445</v>
      </c>
      <c r="K51" s="15">
        <f t="shared" si="5"/>
        <v>9854.836405752341</v>
      </c>
      <c r="L51" s="22">
        <v>1021059.6000000001</v>
      </c>
      <c r="M51" s="23" t="s">
        <v>23</v>
      </c>
      <c r="N51" s="10" t="s">
        <v>24</v>
      </c>
      <c r="O51" s="21"/>
    </row>
    <row r="52" spans="1:15" ht="36">
      <c r="A52" s="11">
        <v>47</v>
      </c>
      <c r="B52" s="10" t="s">
        <v>2494</v>
      </c>
      <c r="C52" s="10">
        <v>1303</v>
      </c>
      <c r="D52" s="10" t="str">
        <f t="shared" si="3"/>
        <v>13</v>
      </c>
      <c r="E52" s="10" t="s">
        <v>2495</v>
      </c>
      <c r="F52" s="10">
        <v>2.8</v>
      </c>
      <c r="G52" s="15">
        <f t="shared" si="4"/>
        <v>95.73</v>
      </c>
      <c r="H52" s="16">
        <v>18.16000000000001</v>
      </c>
      <c r="I52" s="9">
        <v>77.57</v>
      </c>
      <c r="J52" s="19">
        <f t="shared" si="6"/>
        <v>7695.311814478219</v>
      </c>
      <c r="K52" s="15">
        <f t="shared" si="5"/>
        <v>9496.869923939668</v>
      </c>
      <c r="L52" s="22">
        <v>736672.2</v>
      </c>
      <c r="M52" s="23" t="s">
        <v>23</v>
      </c>
      <c r="N52" s="10" t="s">
        <v>24</v>
      </c>
      <c r="O52" s="21"/>
    </row>
    <row r="53" spans="1:15" ht="36">
      <c r="A53" s="9">
        <v>48</v>
      </c>
      <c r="B53" s="10" t="s">
        <v>2494</v>
      </c>
      <c r="C53" s="10">
        <v>1304</v>
      </c>
      <c r="D53" s="10" t="str">
        <f t="shared" si="3"/>
        <v>13</v>
      </c>
      <c r="E53" s="10" t="s">
        <v>2495</v>
      </c>
      <c r="F53" s="10">
        <v>2.8</v>
      </c>
      <c r="G53" s="15">
        <f t="shared" si="4"/>
        <v>95.73</v>
      </c>
      <c r="H53" s="16">
        <v>18.16000000000001</v>
      </c>
      <c r="I53" s="9">
        <v>77.57</v>
      </c>
      <c r="J53" s="19">
        <f t="shared" si="6"/>
        <v>7476.368954350778</v>
      </c>
      <c r="K53" s="15">
        <f t="shared" si="5"/>
        <v>9226.670104421813</v>
      </c>
      <c r="L53" s="22">
        <v>715712.8</v>
      </c>
      <c r="M53" s="23" t="s">
        <v>23</v>
      </c>
      <c r="N53" s="10" t="s">
        <v>24</v>
      </c>
      <c r="O53" s="21"/>
    </row>
    <row r="54" spans="1:15" ht="36">
      <c r="A54" s="11">
        <v>49</v>
      </c>
      <c r="B54" s="10" t="s">
        <v>2494</v>
      </c>
      <c r="C54" s="10">
        <v>1401</v>
      </c>
      <c r="D54" s="10" t="str">
        <f t="shared" si="3"/>
        <v>14</v>
      </c>
      <c r="E54" s="10" t="s">
        <v>2497</v>
      </c>
      <c r="F54" s="10">
        <v>2.8</v>
      </c>
      <c r="G54" s="15">
        <f t="shared" si="4"/>
        <v>127.88</v>
      </c>
      <c r="H54" s="16">
        <v>24.25999999999999</v>
      </c>
      <c r="I54" s="9">
        <v>103.62</v>
      </c>
      <c r="J54" s="19">
        <f t="shared" si="6"/>
        <v>7710.227557084768</v>
      </c>
      <c r="K54" s="15">
        <f t="shared" si="5"/>
        <v>9515.382165605095</v>
      </c>
      <c r="L54" s="22">
        <v>985983.9</v>
      </c>
      <c r="M54" s="23" t="s">
        <v>23</v>
      </c>
      <c r="N54" s="10" t="s">
        <v>24</v>
      </c>
      <c r="O54" s="21"/>
    </row>
    <row r="55" spans="1:15" ht="36">
      <c r="A55" s="9">
        <v>50</v>
      </c>
      <c r="B55" s="10" t="s">
        <v>2494</v>
      </c>
      <c r="C55" s="10">
        <v>1402</v>
      </c>
      <c r="D55" s="10" t="str">
        <f t="shared" si="3"/>
        <v>14</v>
      </c>
      <c r="E55" s="10" t="s">
        <v>2497</v>
      </c>
      <c r="F55" s="10">
        <v>2.8</v>
      </c>
      <c r="G55" s="15">
        <f t="shared" si="4"/>
        <v>127.87</v>
      </c>
      <c r="H55" s="16">
        <v>24.260000000000005</v>
      </c>
      <c r="I55" s="9">
        <v>103.61</v>
      </c>
      <c r="J55" s="19">
        <f t="shared" si="6"/>
        <v>8089.675451630563</v>
      </c>
      <c r="K55" s="15">
        <f t="shared" si="5"/>
        <v>9983.85097963517</v>
      </c>
      <c r="L55" s="22">
        <v>1034426.8</v>
      </c>
      <c r="M55" s="23" t="s">
        <v>23</v>
      </c>
      <c r="N55" s="10" t="s">
        <v>24</v>
      </c>
      <c r="O55" s="21"/>
    </row>
    <row r="56" spans="1:15" ht="36">
      <c r="A56" s="11">
        <v>51</v>
      </c>
      <c r="B56" s="10" t="s">
        <v>2494</v>
      </c>
      <c r="C56" s="10">
        <v>1403</v>
      </c>
      <c r="D56" s="10" t="str">
        <f t="shared" si="3"/>
        <v>14</v>
      </c>
      <c r="E56" s="10" t="s">
        <v>2495</v>
      </c>
      <c r="F56" s="10">
        <v>2.8</v>
      </c>
      <c r="G56" s="15">
        <f t="shared" si="4"/>
        <v>95.73</v>
      </c>
      <c r="H56" s="16">
        <v>18.16000000000001</v>
      </c>
      <c r="I56" s="9">
        <v>77.57</v>
      </c>
      <c r="J56" s="19">
        <f t="shared" si="6"/>
        <v>7717.523242452732</v>
      </c>
      <c r="K56" s="15">
        <f t="shared" si="5"/>
        <v>9524.281294314815</v>
      </c>
      <c r="L56" s="22">
        <v>738798.5000000001</v>
      </c>
      <c r="M56" s="23" t="s">
        <v>23</v>
      </c>
      <c r="N56" s="10" t="s">
        <v>24</v>
      </c>
      <c r="O56" s="23"/>
    </row>
    <row r="57" spans="1:15" ht="36">
      <c r="A57" s="9">
        <v>52</v>
      </c>
      <c r="B57" s="10" t="s">
        <v>2494</v>
      </c>
      <c r="C57" s="10">
        <v>1404</v>
      </c>
      <c r="D57" s="10" t="str">
        <f t="shared" si="3"/>
        <v>14</v>
      </c>
      <c r="E57" s="10" t="s">
        <v>2495</v>
      </c>
      <c r="F57" s="10">
        <v>2.8</v>
      </c>
      <c r="G57" s="15">
        <f t="shared" si="4"/>
        <v>95.73</v>
      </c>
      <c r="H57" s="16">
        <v>18.16000000000001</v>
      </c>
      <c r="I57" s="9">
        <v>77.57</v>
      </c>
      <c r="J57" s="19">
        <f t="shared" si="6"/>
        <v>7498.6148542776555</v>
      </c>
      <c r="K57" s="15">
        <f t="shared" si="5"/>
        <v>9254.12401701689</v>
      </c>
      <c r="L57" s="22">
        <v>717842.4</v>
      </c>
      <c r="M57" s="23" t="s">
        <v>23</v>
      </c>
      <c r="N57" s="10" t="s">
        <v>24</v>
      </c>
      <c r="O57" s="12" t="s">
        <v>2496</v>
      </c>
    </row>
    <row r="58" spans="1:15" ht="36">
      <c r="A58" s="11">
        <v>53</v>
      </c>
      <c r="B58" s="10" t="s">
        <v>2494</v>
      </c>
      <c r="C58" s="10">
        <v>1501</v>
      </c>
      <c r="D58" s="10" t="str">
        <f t="shared" si="3"/>
        <v>15</v>
      </c>
      <c r="E58" s="10" t="s">
        <v>2497</v>
      </c>
      <c r="F58" s="10">
        <v>2.8</v>
      </c>
      <c r="G58" s="15">
        <f t="shared" si="4"/>
        <v>127.88</v>
      </c>
      <c r="H58" s="16">
        <v>24.25999999999999</v>
      </c>
      <c r="I58" s="9">
        <v>103.62</v>
      </c>
      <c r="J58" s="19">
        <f t="shared" si="6"/>
        <v>7732.446043165468</v>
      </c>
      <c r="K58" s="15">
        <f t="shared" si="5"/>
        <v>9542.8025477707</v>
      </c>
      <c r="L58" s="22">
        <v>988825.2</v>
      </c>
      <c r="M58" s="23" t="s">
        <v>23</v>
      </c>
      <c r="N58" s="10" t="s">
        <v>24</v>
      </c>
      <c r="O58" s="21"/>
    </row>
    <row r="59" spans="1:15" ht="36">
      <c r="A59" s="9">
        <v>54</v>
      </c>
      <c r="B59" s="10" t="s">
        <v>2494</v>
      </c>
      <c r="C59" s="10">
        <v>1502</v>
      </c>
      <c r="D59" s="10" t="str">
        <f t="shared" si="3"/>
        <v>15</v>
      </c>
      <c r="E59" s="10" t="s">
        <v>2497</v>
      </c>
      <c r="F59" s="10">
        <v>2.8</v>
      </c>
      <c r="G59" s="15">
        <f t="shared" si="4"/>
        <v>127.87</v>
      </c>
      <c r="H59" s="16">
        <v>24.260000000000005</v>
      </c>
      <c r="I59" s="9">
        <v>103.61</v>
      </c>
      <c r="J59" s="19">
        <f t="shared" si="6"/>
        <v>8111.912880269023</v>
      </c>
      <c r="K59" s="15">
        <f t="shared" si="5"/>
        <v>10011.29524177203</v>
      </c>
      <c r="L59" s="22">
        <v>1037270.3</v>
      </c>
      <c r="M59" s="23" t="s">
        <v>23</v>
      </c>
      <c r="N59" s="10" t="s">
        <v>24</v>
      </c>
      <c r="O59" s="21"/>
    </row>
    <row r="60" spans="1:15" ht="36">
      <c r="A60" s="11">
        <v>55</v>
      </c>
      <c r="B60" s="10" t="s">
        <v>2494</v>
      </c>
      <c r="C60" s="10">
        <v>1503</v>
      </c>
      <c r="D60" s="10" t="str">
        <f t="shared" si="3"/>
        <v>15</v>
      </c>
      <c r="E60" s="10" t="s">
        <v>2495</v>
      </c>
      <c r="F60" s="10">
        <v>2.8</v>
      </c>
      <c r="G60" s="15">
        <f t="shared" si="4"/>
        <v>95.73</v>
      </c>
      <c r="H60" s="16">
        <v>18.16000000000001</v>
      </c>
      <c r="I60" s="9">
        <v>77.57</v>
      </c>
      <c r="J60" s="19">
        <f t="shared" si="6"/>
        <v>7739.757651728822</v>
      </c>
      <c r="K60" s="15">
        <f t="shared" si="5"/>
        <v>9551.721026169913</v>
      </c>
      <c r="L60" s="22">
        <v>740927.0000000001</v>
      </c>
      <c r="M60" s="23" t="s">
        <v>23</v>
      </c>
      <c r="N60" s="10" t="s">
        <v>24</v>
      </c>
      <c r="O60" s="21"/>
    </row>
    <row r="61" spans="1:15" ht="36">
      <c r="A61" s="9">
        <v>56</v>
      </c>
      <c r="B61" s="10" t="s">
        <v>2494</v>
      </c>
      <c r="C61" s="10">
        <v>1504</v>
      </c>
      <c r="D61" s="10" t="str">
        <f t="shared" si="3"/>
        <v>15</v>
      </c>
      <c r="E61" s="10" t="s">
        <v>2495</v>
      </c>
      <c r="F61" s="10">
        <v>2.8</v>
      </c>
      <c r="G61" s="15">
        <f t="shared" si="4"/>
        <v>95.73</v>
      </c>
      <c r="H61" s="16">
        <v>18.16000000000001</v>
      </c>
      <c r="I61" s="9">
        <v>77.57</v>
      </c>
      <c r="J61" s="19">
        <f t="shared" si="6"/>
        <v>7520.837772902956</v>
      </c>
      <c r="K61" s="15">
        <f t="shared" si="5"/>
        <v>9281.549568132012</v>
      </c>
      <c r="L61" s="22">
        <v>719969.8</v>
      </c>
      <c r="M61" s="23" t="s">
        <v>23</v>
      </c>
      <c r="N61" s="10" t="s">
        <v>24</v>
      </c>
      <c r="O61" s="21"/>
    </row>
    <row r="62" spans="1:15" ht="36">
      <c r="A62" s="11">
        <v>57</v>
      </c>
      <c r="B62" s="10" t="s">
        <v>2494</v>
      </c>
      <c r="C62" s="10">
        <v>1601</v>
      </c>
      <c r="D62" s="10" t="str">
        <f t="shared" si="3"/>
        <v>16</v>
      </c>
      <c r="E62" s="10" t="s">
        <v>2497</v>
      </c>
      <c r="F62" s="10">
        <v>2.8</v>
      </c>
      <c r="G62" s="15">
        <f t="shared" si="4"/>
        <v>127.88</v>
      </c>
      <c r="H62" s="16">
        <v>24.25999999999999</v>
      </c>
      <c r="I62" s="9">
        <v>103.62</v>
      </c>
      <c r="J62" s="19">
        <f t="shared" si="6"/>
        <v>8807.733030966532</v>
      </c>
      <c r="K62" s="15">
        <f t="shared" si="5"/>
        <v>10869.840764331211</v>
      </c>
      <c r="L62" s="22">
        <v>1126332.9000000001</v>
      </c>
      <c r="M62" s="23" t="s">
        <v>23</v>
      </c>
      <c r="N62" s="10" t="s">
        <v>24</v>
      </c>
      <c r="O62" s="21"/>
    </row>
    <row r="63" spans="1:15" ht="36">
      <c r="A63" s="9">
        <v>58</v>
      </c>
      <c r="B63" s="10" t="s">
        <v>2494</v>
      </c>
      <c r="C63" s="10">
        <v>1602</v>
      </c>
      <c r="D63" s="10" t="str">
        <f t="shared" si="3"/>
        <v>16</v>
      </c>
      <c r="E63" s="10" t="s">
        <v>2497</v>
      </c>
      <c r="F63" s="10">
        <v>2.8</v>
      </c>
      <c r="G63" s="15">
        <f t="shared" si="4"/>
        <v>127.87</v>
      </c>
      <c r="H63" s="16">
        <v>24.260000000000005</v>
      </c>
      <c r="I63" s="9">
        <v>103.61</v>
      </c>
      <c r="J63" s="19">
        <f t="shared" si="6"/>
        <v>8134.133103933683</v>
      </c>
      <c r="K63" s="15">
        <f t="shared" si="5"/>
        <v>10038.718270437217</v>
      </c>
      <c r="L63" s="22">
        <v>1040111.6000000001</v>
      </c>
      <c r="M63" s="23" t="s">
        <v>23</v>
      </c>
      <c r="N63" s="10" t="s">
        <v>24</v>
      </c>
      <c r="O63" s="21"/>
    </row>
    <row r="64" spans="1:15" ht="36">
      <c r="A64" s="11">
        <v>59</v>
      </c>
      <c r="B64" s="10" t="s">
        <v>2494</v>
      </c>
      <c r="C64" s="10">
        <v>1603</v>
      </c>
      <c r="D64" s="10" t="str">
        <f t="shared" si="3"/>
        <v>16</v>
      </c>
      <c r="E64" s="10" t="s">
        <v>2495</v>
      </c>
      <c r="F64" s="10">
        <v>2.8</v>
      </c>
      <c r="G64" s="15">
        <f t="shared" si="4"/>
        <v>95.73</v>
      </c>
      <c r="H64" s="16">
        <v>18.16000000000001</v>
      </c>
      <c r="I64" s="9">
        <v>77.57</v>
      </c>
      <c r="J64" s="19">
        <f t="shared" si="6"/>
        <v>7761.969079703333</v>
      </c>
      <c r="K64" s="15">
        <f t="shared" si="5"/>
        <v>9579.132396545057</v>
      </c>
      <c r="L64" s="22">
        <v>743053.3</v>
      </c>
      <c r="M64" s="23" t="s">
        <v>23</v>
      </c>
      <c r="N64" s="10" t="s">
        <v>24</v>
      </c>
      <c r="O64" s="21"/>
    </row>
    <row r="65" spans="1:15" ht="36">
      <c r="A65" s="9">
        <v>60</v>
      </c>
      <c r="B65" s="10" t="s">
        <v>2494</v>
      </c>
      <c r="C65" s="10">
        <v>1604</v>
      </c>
      <c r="D65" s="10" t="str">
        <f t="shared" si="3"/>
        <v>16</v>
      </c>
      <c r="E65" s="10" t="s">
        <v>2495</v>
      </c>
      <c r="F65" s="10">
        <v>2.8</v>
      </c>
      <c r="G65" s="15">
        <f t="shared" si="4"/>
        <v>95.73</v>
      </c>
      <c r="H65" s="16">
        <v>18.16000000000001</v>
      </c>
      <c r="I65" s="9">
        <v>77.57</v>
      </c>
      <c r="J65" s="19">
        <f t="shared" si="6"/>
        <v>7543.060691528256</v>
      </c>
      <c r="K65" s="15">
        <f t="shared" si="5"/>
        <v>9308.975119247132</v>
      </c>
      <c r="L65" s="22">
        <v>722097.2</v>
      </c>
      <c r="M65" s="23" t="s">
        <v>23</v>
      </c>
      <c r="N65" s="10" t="s">
        <v>24</v>
      </c>
      <c r="O65" s="21"/>
    </row>
    <row r="66" spans="1:15" ht="36">
      <c r="A66" s="11">
        <v>61</v>
      </c>
      <c r="B66" s="10" t="s">
        <v>2494</v>
      </c>
      <c r="C66" s="10">
        <v>1701</v>
      </c>
      <c r="D66" s="10" t="str">
        <f t="shared" si="3"/>
        <v>17</v>
      </c>
      <c r="E66" s="10" t="s">
        <v>2497</v>
      </c>
      <c r="F66" s="10">
        <v>2.8</v>
      </c>
      <c r="G66" s="15">
        <f t="shared" si="4"/>
        <v>127.88</v>
      </c>
      <c r="H66" s="16">
        <v>24.25999999999999</v>
      </c>
      <c r="I66" s="9">
        <v>103.62</v>
      </c>
      <c r="J66" s="19">
        <f t="shared" si="6"/>
        <v>8832.979355645919</v>
      </c>
      <c r="K66" s="15">
        <f t="shared" si="5"/>
        <v>10900.997876857751</v>
      </c>
      <c r="L66" s="22">
        <v>1129561.4000000001</v>
      </c>
      <c r="M66" s="23" t="s">
        <v>23</v>
      </c>
      <c r="N66" s="10" t="s">
        <v>24</v>
      </c>
      <c r="O66" s="23"/>
    </row>
    <row r="67" spans="1:15" ht="36">
      <c r="A67" s="9">
        <v>62</v>
      </c>
      <c r="B67" s="10" t="s">
        <v>2494</v>
      </c>
      <c r="C67" s="10">
        <v>1702</v>
      </c>
      <c r="D67" s="10" t="str">
        <f t="shared" si="3"/>
        <v>17</v>
      </c>
      <c r="E67" s="10" t="s">
        <v>2497</v>
      </c>
      <c r="F67" s="10">
        <v>2.8</v>
      </c>
      <c r="G67" s="15">
        <f t="shared" si="4"/>
        <v>127.87</v>
      </c>
      <c r="H67" s="16">
        <v>24.260000000000005</v>
      </c>
      <c r="I67" s="9">
        <v>103.61</v>
      </c>
      <c r="J67" s="19">
        <f t="shared" si="6"/>
        <v>8156.353327598343</v>
      </c>
      <c r="K67" s="15">
        <f t="shared" si="5"/>
        <v>10066.141299102404</v>
      </c>
      <c r="L67" s="22">
        <v>1042952.9000000001</v>
      </c>
      <c r="M67" s="23" t="s">
        <v>23</v>
      </c>
      <c r="N67" s="10" t="s">
        <v>24</v>
      </c>
      <c r="O67" s="12" t="s">
        <v>2496</v>
      </c>
    </row>
    <row r="68" spans="1:15" ht="36">
      <c r="A68" s="11">
        <v>63</v>
      </c>
      <c r="B68" s="10" t="s">
        <v>2494</v>
      </c>
      <c r="C68" s="10">
        <v>1703</v>
      </c>
      <c r="D68" s="10" t="str">
        <f t="shared" si="3"/>
        <v>17</v>
      </c>
      <c r="E68" s="10" t="s">
        <v>2495</v>
      </c>
      <c r="F68" s="10">
        <v>2.8</v>
      </c>
      <c r="G68" s="15">
        <f t="shared" si="4"/>
        <v>95.73</v>
      </c>
      <c r="H68" s="16">
        <v>18.16000000000001</v>
      </c>
      <c r="I68" s="9">
        <v>77.57</v>
      </c>
      <c r="J68" s="19">
        <f t="shared" si="6"/>
        <v>7784.203488979421</v>
      </c>
      <c r="K68" s="15">
        <f t="shared" si="5"/>
        <v>9606.572128400156</v>
      </c>
      <c r="L68" s="22">
        <v>745181.8</v>
      </c>
      <c r="M68" s="23" t="s">
        <v>23</v>
      </c>
      <c r="N68" s="10" t="s">
        <v>24</v>
      </c>
      <c r="O68" s="21"/>
    </row>
    <row r="69" spans="1:15" ht="36">
      <c r="A69" s="9">
        <v>64</v>
      </c>
      <c r="B69" s="10" t="s">
        <v>2494</v>
      </c>
      <c r="C69" s="10">
        <v>1704</v>
      </c>
      <c r="D69" s="10" t="str">
        <f t="shared" si="3"/>
        <v>17</v>
      </c>
      <c r="E69" s="10" t="s">
        <v>2495</v>
      </c>
      <c r="F69" s="10">
        <v>2.8</v>
      </c>
      <c r="G69" s="15">
        <f t="shared" si="4"/>
        <v>95.73</v>
      </c>
      <c r="H69" s="16">
        <v>18.16000000000001</v>
      </c>
      <c r="I69" s="9">
        <v>77.57</v>
      </c>
      <c r="J69" s="19">
        <f t="shared" si="6"/>
        <v>7565.295100804345</v>
      </c>
      <c r="K69" s="15">
        <f t="shared" si="5"/>
        <v>9336.41485110223</v>
      </c>
      <c r="L69" s="22">
        <v>724225.7</v>
      </c>
      <c r="M69" s="23" t="s">
        <v>23</v>
      </c>
      <c r="N69" s="10" t="s">
        <v>24</v>
      </c>
      <c r="O69" s="21"/>
    </row>
    <row r="70" spans="1:15" ht="36">
      <c r="A70" s="11">
        <v>65</v>
      </c>
      <c r="B70" s="10" t="s">
        <v>2494</v>
      </c>
      <c r="C70" s="10">
        <v>1801</v>
      </c>
      <c r="D70" s="10" t="str">
        <f aca="true" t="shared" si="7" ref="D70:D101">LEFT(C70,2)</f>
        <v>18</v>
      </c>
      <c r="E70" s="10" t="s">
        <v>2497</v>
      </c>
      <c r="F70" s="10">
        <v>2.8</v>
      </c>
      <c r="G70" s="15">
        <f aca="true" t="shared" si="8" ref="G70:G101">H70+I70</f>
        <v>127.88</v>
      </c>
      <c r="H70" s="16">
        <v>24.25999999999999</v>
      </c>
      <c r="I70" s="9">
        <v>103.62</v>
      </c>
      <c r="J70" s="19">
        <f t="shared" si="6"/>
        <v>7754.68173287457</v>
      </c>
      <c r="K70" s="15">
        <f aca="true" t="shared" si="9" ref="K70:K101">L70/I70</f>
        <v>9570.24416135881</v>
      </c>
      <c r="L70" s="22">
        <v>991668.7</v>
      </c>
      <c r="M70" s="23" t="s">
        <v>23</v>
      </c>
      <c r="N70" s="10" t="s">
        <v>24</v>
      </c>
      <c r="O70" s="21"/>
    </row>
    <row r="71" spans="1:15" ht="36">
      <c r="A71" s="9">
        <v>66</v>
      </c>
      <c r="B71" s="10" t="s">
        <v>2494</v>
      </c>
      <c r="C71" s="10">
        <v>1802</v>
      </c>
      <c r="D71" s="10" t="str">
        <f t="shared" si="7"/>
        <v>18</v>
      </c>
      <c r="E71" s="10" t="s">
        <v>2497</v>
      </c>
      <c r="F71" s="10">
        <v>2.8</v>
      </c>
      <c r="G71" s="15">
        <f t="shared" si="8"/>
        <v>127.87</v>
      </c>
      <c r="H71" s="16">
        <v>24.260000000000005</v>
      </c>
      <c r="I71" s="9">
        <v>103.61</v>
      </c>
      <c r="J71" s="19">
        <f t="shared" si="6"/>
        <v>8134.133103933683</v>
      </c>
      <c r="K71" s="15">
        <f t="shared" si="9"/>
        <v>10038.718270437217</v>
      </c>
      <c r="L71" s="22">
        <v>1040111.6000000001</v>
      </c>
      <c r="M71" s="23" t="s">
        <v>23</v>
      </c>
      <c r="N71" s="10" t="s">
        <v>24</v>
      </c>
      <c r="O71" s="21"/>
    </row>
    <row r="72" spans="1:15" ht="36">
      <c r="A72" s="11">
        <v>67</v>
      </c>
      <c r="B72" s="10" t="s">
        <v>2494</v>
      </c>
      <c r="C72" s="10">
        <v>1803</v>
      </c>
      <c r="D72" s="10" t="str">
        <f t="shared" si="7"/>
        <v>18</v>
      </c>
      <c r="E72" s="10" t="s">
        <v>2495</v>
      </c>
      <c r="F72" s="10">
        <v>2.8</v>
      </c>
      <c r="G72" s="15">
        <f t="shared" si="8"/>
        <v>95.73</v>
      </c>
      <c r="H72" s="16">
        <v>18.16000000000001</v>
      </c>
      <c r="I72" s="9">
        <v>77.57</v>
      </c>
      <c r="J72" s="19">
        <f aca="true" t="shared" si="10" ref="J72:J103">L72/G72</f>
        <v>7761.969079703333</v>
      </c>
      <c r="K72" s="15">
        <f t="shared" si="9"/>
        <v>9579.132396545057</v>
      </c>
      <c r="L72" s="22">
        <v>743053.3</v>
      </c>
      <c r="M72" s="23" t="s">
        <v>23</v>
      </c>
      <c r="N72" s="10" t="s">
        <v>24</v>
      </c>
      <c r="O72" s="21"/>
    </row>
    <row r="73" spans="1:15" ht="36">
      <c r="A73" s="9">
        <v>68</v>
      </c>
      <c r="B73" s="10" t="s">
        <v>2494</v>
      </c>
      <c r="C73" s="10">
        <v>1804</v>
      </c>
      <c r="D73" s="10" t="str">
        <f t="shared" si="7"/>
        <v>18</v>
      </c>
      <c r="E73" s="10" t="s">
        <v>2495</v>
      </c>
      <c r="F73" s="10">
        <v>2.8</v>
      </c>
      <c r="G73" s="15">
        <f t="shared" si="8"/>
        <v>95.73</v>
      </c>
      <c r="H73" s="16">
        <v>18.16000000000001</v>
      </c>
      <c r="I73" s="9">
        <v>77.57</v>
      </c>
      <c r="J73" s="19">
        <f t="shared" si="10"/>
        <v>7543.060691528256</v>
      </c>
      <c r="K73" s="15">
        <f t="shared" si="9"/>
        <v>9308.975119247132</v>
      </c>
      <c r="L73" s="22">
        <v>722097.2</v>
      </c>
      <c r="M73" s="23" t="s">
        <v>23</v>
      </c>
      <c r="N73" s="10" t="s">
        <v>24</v>
      </c>
      <c r="O73" s="21"/>
    </row>
    <row r="74" spans="1:15" ht="36">
      <c r="A74" s="11">
        <v>69</v>
      </c>
      <c r="B74" s="10" t="s">
        <v>2494</v>
      </c>
      <c r="C74" s="10">
        <v>1901</v>
      </c>
      <c r="D74" s="10" t="str">
        <f t="shared" si="7"/>
        <v>19</v>
      </c>
      <c r="E74" s="10" t="s">
        <v>2497</v>
      </c>
      <c r="F74" s="10">
        <v>2.8</v>
      </c>
      <c r="G74" s="15">
        <f t="shared" si="8"/>
        <v>127.88</v>
      </c>
      <c r="H74" s="16">
        <v>24.25999999999999</v>
      </c>
      <c r="I74" s="9">
        <v>103.62</v>
      </c>
      <c r="J74" s="19">
        <f t="shared" si="10"/>
        <v>7732.446043165468</v>
      </c>
      <c r="K74" s="15">
        <f t="shared" si="9"/>
        <v>9542.8025477707</v>
      </c>
      <c r="L74" s="22">
        <v>988825.2</v>
      </c>
      <c r="M74" s="23" t="s">
        <v>23</v>
      </c>
      <c r="N74" s="10" t="s">
        <v>24</v>
      </c>
      <c r="O74" s="21"/>
    </row>
    <row r="75" spans="1:15" ht="36">
      <c r="A75" s="9">
        <v>70</v>
      </c>
      <c r="B75" s="10" t="s">
        <v>2494</v>
      </c>
      <c r="C75" s="10">
        <v>1902</v>
      </c>
      <c r="D75" s="10" t="str">
        <f t="shared" si="7"/>
        <v>19</v>
      </c>
      <c r="E75" s="10" t="s">
        <v>2497</v>
      </c>
      <c r="F75" s="10">
        <v>2.8</v>
      </c>
      <c r="G75" s="15">
        <f t="shared" si="8"/>
        <v>127.87</v>
      </c>
      <c r="H75" s="16">
        <v>24.260000000000005</v>
      </c>
      <c r="I75" s="9">
        <v>103.61</v>
      </c>
      <c r="J75" s="19">
        <f t="shared" si="10"/>
        <v>8111.912880269023</v>
      </c>
      <c r="K75" s="15">
        <f t="shared" si="9"/>
        <v>10011.29524177203</v>
      </c>
      <c r="L75" s="22">
        <v>1037270.3</v>
      </c>
      <c r="M75" s="23" t="s">
        <v>23</v>
      </c>
      <c r="N75" s="10" t="s">
        <v>24</v>
      </c>
      <c r="O75" s="21"/>
    </row>
    <row r="76" spans="1:15" ht="36">
      <c r="A76" s="11">
        <v>71</v>
      </c>
      <c r="B76" s="10" t="s">
        <v>2494</v>
      </c>
      <c r="C76" s="10">
        <v>1903</v>
      </c>
      <c r="D76" s="10" t="str">
        <f t="shared" si="7"/>
        <v>19</v>
      </c>
      <c r="E76" s="10" t="s">
        <v>2495</v>
      </c>
      <c r="F76" s="10">
        <v>2.8</v>
      </c>
      <c r="G76" s="15">
        <f t="shared" si="8"/>
        <v>95.73</v>
      </c>
      <c r="H76" s="16">
        <v>18.16000000000001</v>
      </c>
      <c r="I76" s="9">
        <v>77.57</v>
      </c>
      <c r="J76" s="19">
        <f t="shared" si="10"/>
        <v>7739.757651728822</v>
      </c>
      <c r="K76" s="15">
        <f t="shared" si="9"/>
        <v>9551.721026169913</v>
      </c>
      <c r="L76" s="22">
        <v>740927.0000000001</v>
      </c>
      <c r="M76" s="23" t="s">
        <v>23</v>
      </c>
      <c r="N76" s="10" t="s">
        <v>24</v>
      </c>
      <c r="O76" s="23"/>
    </row>
    <row r="77" spans="1:15" ht="36">
      <c r="A77" s="9">
        <v>72</v>
      </c>
      <c r="B77" s="10" t="s">
        <v>2494</v>
      </c>
      <c r="C77" s="10">
        <v>1904</v>
      </c>
      <c r="D77" s="10" t="str">
        <f t="shared" si="7"/>
        <v>19</v>
      </c>
      <c r="E77" s="10" t="s">
        <v>2495</v>
      </c>
      <c r="F77" s="10">
        <v>2.8</v>
      </c>
      <c r="G77" s="15">
        <f t="shared" si="8"/>
        <v>95.73</v>
      </c>
      <c r="H77" s="16">
        <v>18.16000000000001</v>
      </c>
      <c r="I77" s="9">
        <v>77.57</v>
      </c>
      <c r="J77" s="19">
        <f t="shared" si="10"/>
        <v>7520.837772902956</v>
      </c>
      <c r="K77" s="15">
        <f t="shared" si="9"/>
        <v>9281.549568132012</v>
      </c>
      <c r="L77" s="22">
        <v>719969.8</v>
      </c>
      <c r="M77" s="23" t="s">
        <v>23</v>
      </c>
      <c r="N77" s="10" t="s">
        <v>24</v>
      </c>
      <c r="O77" s="12" t="s">
        <v>2496</v>
      </c>
    </row>
    <row r="78" spans="1:15" ht="36">
      <c r="A78" s="11">
        <v>73</v>
      </c>
      <c r="B78" s="10" t="s">
        <v>2494</v>
      </c>
      <c r="C78" s="10">
        <v>2001</v>
      </c>
      <c r="D78" s="10" t="str">
        <f t="shared" si="7"/>
        <v>20</v>
      </c>
      <c r="E78" s="10" t="s">
        <v>2497</v>
      </c>
      <c r="F78" s="10">
        <v>2.8</v>
      </c>
      <c r="G78" s="15">
        <f t="shared" si="8"/>
        <v>127.88</v>
      </c>
      <c r="H78" s="16">
        <v>24.25999999999999</v>
      </c>
      <c r="I78" s="9">
        <v>103.62</v>
      </c>
      <c r="J78" s="19">
        <f t="shared" si="10"/>
        <v>7710.227557084768</v>
      </c>
      <c r="K78" s="15">
        <f t="shared" si="9"/>
        <v>9515.382165605095</v>
      </c>
      <c r="L78" s="22">
        <v>985983.9</v>
      </c>
      <c r="M78" s="23" t="s">
        <v>23</v>
      </c>
      <c r="N78" s="10" t="s">
        <v>24</v>
      </c>
      <c r="O78" s="21"/>
    </row>
    <row r="79" spans="1:15" ht="36">
      <c r="A79" s="9">
        <v>74</v>
      </c>
      <c r="B79" s="10" t="s">
        <v>2494</v>
      </c>
      <c r="C79" s="10">
        <v>2002</v>
      </c>
      <c r="D79" s="10" t="str">
        <f t="shared" si="7"/>
        <v>20</v>
      </c>
      <c r="E79" s="10" t="s">
        <v>2497</v>
      </c>
      <c r="F79" s="10">
        <v>2.8</v>
      </c>
      <c r="G79" s="15">
        <f t="shared" si="8"/>
        <v>127.87</v>
      </c>
      <c r="H79" s="16">
        <v>24.260000000000005</v>
      </c>
      <c r="I79" s="9">
        <v>103.61</v>
      </c>
      <c r="J79" s="19">
        <f t="shared" si="10"/>
        <v>8089.675451630563</v>
      </c>
      <c r="K79" s="15">
        <f t="shared" si="9"/>
        <v>9983.85097963517</v>
      </c>
      <c r="L79" s="22">
        <v>1034426.8</v>
      </c>
      <c r="M79" s="23" t="s">
        <v>23</v>
      </c>
      <c r="N79" s="10" t="s">
        <v>24</v>
      </c>
      <c r="O79" s="21"/>
    </row>
    <row r="80" spans="1:15" ht="36">
      <c r="A80" s="11">
        <v>75</v>
      </c>
      <c r="B80" s="10" t="s">
        <v>2494</v>
      </c>
      <c r="C80" s="10">
        <v>2003</v>
      </c>
      <c r="D80" s="10" t="str">
        <f t="shared" si="7"/>
        <v>20</v>
      </c>
      <c r="E80" s="10" t="s">
        <v>2495</v>
      </c>
      <c r="F80" s="10">
        <v>2.8</v>
      </c>
      <c r="G80" s="15">
        <f t="shared" si="8"/>
        <v>95.73</v>
      </c>
      <c r="H80" s="16">
        <v>18.16000000000001</v>
      </c>
      <c r="I80" s="9">
        <v>77.57</v>
      </c>
      <c r="J80" s="19">
        <f t="shared" si="10"/>
        <v>7485.9981197116895</v>
      </c>
      <c r="K80" s="15">
        <f t="shared" si="9"/>
        <v>9238.553564522368</v>
      </c>
      <c r="L80" s="22">
        <v>716634.6000000001</v>
      </c>
      <c r="M80" s="23" t="s">
        <v>23</v>
      </c>
      <c r="N80" s="10" t="s">
        <v>24</v>
      </c>
      <c r="O80" s="21"/>
    </row>
    <row r="81" spans="1:15" ht="36">
      <c r="A81" s="9">
        <v>76</v>
      </c>
      <c r="B81" s="10" t="s">
        <v>2494</v>
      </c>
      <c r="C81" s="10">
        <v>2004</v>
      </c>
      <c r="D81" s="10" t="str">
        <f t="shared" si="7"/>
        <v>20</v>
      </c>
      <c r="E81" s="10" t="s">
        <v>2495</v>
      </c>
      <c r="F81" s="10">
        <v>2.8</v>
      </c>
      <c r="G81" s="15">
        <f t="shared" si="8"/>
        <v>95.73</v>
      </c>
      <c r="H81" s="16">
        <v>18.16000000000001</v>
      </c>
      <c r="I81" s="9">
        <v>77.57</v>
      </c>
      <c r="J81" s="19">
        <f t="shared" si="10"/>
        <v>7498.6148542776555</v>
      </c>
      <c r="K81" s="15">
        <f t="shared" si="9"/>
        <v>9254.12401701689</v>
      </c>
      <c r="L81" s="22">
        <v>717842.4</v>
      </c>
      <c r="M81" s="23" t="s">
        <v>23</v>
      </c>
      <c r="N81" s="10" t="s">
        <v>24</v>
      </c>
      <c r="O81" s="21"/>
    </row>
    <row r="82" spans="1:15" ht="36">
      <c r="A82" s="11">
        <v>77</v>
      </c>
      <c r="B82" s="10" t="s">
        <v>2494</v>
      </c>
      <c r="C82" s="10">
        <v>2101</v>
      </c>
      <c r="D82" s="10" t="str">
        <f t="shared" si="7"/>
        <v>21</v>
      </c>
      <c r="E82" s="10" t="s">
        <v>2497</v>
      </c>
      <c r="F82" s="10">
        <v>2.8</v>
      </c>
      <c r="G82" s="15">
        <f t="shared" si="8"/>
        <v>127.88</v>
      </c>
      <c r="H82" s="16">
        <v>24.25999999999999</v>
      </c>
      <c r="I82" s="9">
        <v>103.62</v>
      </c>
      <c r="J82" s="19">
        <f t="shared" si="10"/>
        <v>7688.000469189867</v>
      </c>
      <c r="K82" s="15">
        <f t="shared" si="9"/>
        <v>9487.951167728239</v>
      </c>
      <c r="L82" s="22">
        <v>983141.5000000001</v>
      </c>
      <c r="M82" s="23" t="s">
        <v>23</v>
      </c>
      <c r="N82" s="10" t="s">
        <v>24</v>
      </c>
      <c r="O82" s="21"/>
    </row>
    <row r="83" spans="1:15" ht="36">
      <c r="A83" s="9">
        <v>78</v>
      </c>
      <c r="B83" s="10" t="s">
        <v>2494</v>
      </c>
      <c r="C83" s="10">
        <v>2102</v>
      </c>
      <c r="D83" s="10" t="str">
        <f t="shared" si="7"/>
        <v>21</v>
      </c>
      <c r="E83" s="10" t="s">
        <v>2497</v>
      </c>
      <c r="F83" s="10">
        <v>2.8</v>
      </c>
      <c r="G83" s="15">
        <f t="shared" si="8"/>
        <v>127.87</v>
      </c>
      <c r="H83" s="16">
        <v>24.260000000000005</v>
      </c>
      <c r="I83" s="9">
        <v>103.61</v>
      </c>
      <c r="J83" s="19">
        <f t="shared" si="10"/>
        <v>8067.455227965904</v>
      </c>
      <c r="K83" s="15">
        <f t="shared" si="9"/>
        <v>9956.427950969985</v>
      </c>
      <c r="L83" s="22">
        <v>1031585.5000000001</v>
      </c>
      <c r="M83" s="23" t="s">
        <v>23</v>
      </c>
      <c r="N83" s="10" t="s">
        <v>24</v>
      </c>
      <c r="O83" s="21"/>
    </row>
    <row r="84" spans="1:15" ht="36">
      <c r="A84" s="11">
        <v>79</v>
      </c>
      <c r="B84" s="10" t="s">
        <v>2494</v>
      </c>
      <c r="C84" s="10">
        <v>2103</v>
      </c>
      <c r="D84" s="10" t="str">
        <f t="shared" si="7"/>
        <v>21</v>
      </c>
      <c r="E84" s="10" t="s">
        <v>2495</v>
      </c>
      <c r="F84" s="10">
        <v>2.8</v>
      </c>
      <c r="G84" s="15">
        <f t="shared" si="8"/>
        <v>95.73</v>
      </c>
      <c r="H84" s="16">
        <v>18.16000000000001</v>
      </c>
      <c r="I84" s="9">
        <v>77.57</v>
      </c>
      <c r="J84" s="19">
        <f t="shared" si="10"/>
        <v>7695.311814478219</v>
      </c>
      <c r="K84" s="15">
        <f t="shared" si="9"/>
        <v>9496.869923939668</v>
      </c>
      <c r="L84" s="22">
        <v>736672.2</v>
      </c>
      <c r="M84" s="23" t="s">
        <v>23</v>
      </c>
      <c r="N84" s="10" t="s">
        <v>24</v>
      </c>
      <c r="O84" s="21"/>
    </row>
    <row r="85" spans="1:15" ht="36">
      <c r="A85" s="9">
        <v>80</v>
      </c>
      <c r="B85" s="10" t="s">
        <v>2494</v>
      </c>
      <c r="C85" s="10">
        <v>2104</v>
      </c>
      <c r="D85" s="10" t="str">
        <f t="shared" si="7"/>
        <v>21</v>
      </c>
      <c r="E85" s="10" t="s">
        <v>2495</v>
      </c>
      <c r="F85" s="10">
        <v>2.8</v>
      </c>
      <c r="G85" s="15">
        <f t="shared" si="8"/>
        <v>95.73</v>
      </c>
      <c r="H85" s="16">
        <v>18.16000000000001</v>
      </c>
      <c r="I85" s="9">
        <v>77.57</v>
      </c>
      <c r="J85" s="19">
        <f t="shared" si="10"/>
        <v>7476.368954350778</v>
      </c>
      <c r="K85" s="15">
        <f t="shared" si="9"/>
        <v>9226.670104421813</v>
      </c>
      <c r="L85" s="22">
        <v>715712.8</v>
      </c>
      <c r="M85" s="23" t="s">
        <v>23</v>
      </c>
      <c r="N85" s="10" t="s">
        <v>24</v>
      </c>
      <c r="O85" s="21"/>
    </row>
    <row r="86" spans="1:15" ht="36">
      <c r="A86" s="11">
        <v>81</v>
      </c>
      <c r="B86" s="10" t="s">
        <v>2494</v>
      </c>
      <c r="C86" s="10">
        <v>2201</v>
      </c>
      <c r="D86" s="10" t="str">
        <f t="shared" si="7"/>
        <v>22</v>
      </c>
      <c r="E86" s="10" t="s">
        <v>2497</v>
      </c>
      <c r="F86" s="10">
        <v>2.8</v>
      </c>
      <c r="G86" s="15">
        <f t="shared" si="8"/>
        <v>127.88</v>
      </c>
      <c r="H86" s="16">
        <v>24.25999999999999</v>
      </c>
      <c r="I86" s="9">
        <v>103.62</v>
      </c>
      <c r="J86" s="19">
        <f t="shared" si="10"/>
        <v>7665.781983109165</v>
      </c>
      <c r="K86" s="15">
        <f t="shared" si="9"/>
        <v>9460.530785562632</v>
      </c>
      <c r="L86" s="22">
        <v>980300.2</v>
      </c>
      <c r="M86" s="23" t="s">
        <v>23</v>
      </c>
      <c r="N86" s="10" t="s">
        <v>24</v>
      </c>
      <c r="O86" s="23"/>
    </row>
    <row r="87" spans="1:15" ht="36">
      <c r="A87" s="9">
        <v>82</v>
      </c>
      <c r="B87" s="10" t="s">
        <v>2494</v>
      </c>
      <c r="C87" s="10">
        <v>2202</v>
      </c>
      <c r="D87" s="10" t="str">
        <f t="shared" si="7"/>
        <v>22</v>
      </c>
      <c r="E87" s="10" t="s">
        <v>2497</v>
      </c>
      <c r="F87" s="10">
        <v>2.8</v>
      </c>
      <c r="G87" s="15">
        <f t="shared" si="8"/>
        <v>127.87</v>
      </c>
      <c r="H87" s="16">
        <v>24.260000000000005</v>
      </c>
      <c r="I87" s="9">
        <v>103.61</v>
      </c>
      <c r="J87" s="19">
        <f t="shared" si="10"/>
        <v>8045.226401814343</v>
      </c>
      <c r="K87" s="15">
        <f t="shared" si="9"/>
        <v>9928.994305568962</v>
      </c>
      <c r="L87" s="22">
        <v>1028743.1000000001</v>
      </c>
      <c r="M87" s="23" t="s">
        <v>23</v>
      </c>
      <c r="N87" s="10" t="s">
        <v>24</v>
      </c>
      <c r="O87" s="12" t="s">
        <v>2496</v>
      </c>
    </row>
    <row r="88" spans="1:15" ht="36">
      <c r="A88" s="11">
        <v>83</v>
      </c>
      <c r="B88" s="10" t="s">
        <v>2494</v>
      </c>
      <c r="C88" s="10">
        <v>2203</v>
      </c>
      <c r="D88" s="10" t="str">
        <f t="shared" si="7"/>
        <v>22</v>
      </c>
      <c r="E88" s="10" t="s">
        <v>2495</v>
      </c>
      <c r="F88" s="10">
        <v>2.8</v>
      </c>
      <c r="G88" s="15">
        <f t="shared" si="8"/>
        <v>95.73</v>
      </c>
      <c r="H88" s="16">
        <v>18.16000000000001</v>
      </c>
      <c r="I88" s="9">
        <v>77.57</v>
      </c>
      <c r="J88" s="19">
        <f t="shared" si="10"/>
        <v>7829.660503499425</v>
      </c>
      <c r="K88" s="15">
        <f t="shared" si="9"/>
        <v>9662.671135748358</v>
      </c>
      <c r="L88" s="22">
        <v>749533.4</v>
      </c>
      <c r="M88" s="23" t="s">
        <v>23</v>
      </c>
      <c r="N88" s="10" t="s">
        <v>24</v>
      </c>
      <c r="O88" s="21"/>
    </row>
    <row r="89" spans="1:15" ht="36">
      <c r="A89" s="9">
        <v>84</v>
      </c>
      <c r="B89" s="10" t="s">
        <v>2494</v>
      </c>
      <c r="C89" s="10">
        <v>2204</v>
      </c>
      <c r="D89" s="10" t="str">
        <f t="shared" si="7"/>
        <v>22</v>
      </c>
      <c r="E89" s="10" t="s">
        <v>2495</v>
      </c>
      <c r="F89" s="10">
        <v>2.8</v>
      </c>
      <c r="G89" s="15">
        <f t="shared" si="8"/>
        <v>95.73</v>
      </c>
      <c r="H89" s="16">
        <v>18.16000000000001</v>
      </c>
      <c r="I89" s="9">
        <v>77.57</v>
      </c>
      <c r="J89" s="19">
        <f t="shared" si="10"/>
        <v>7454.157526376266</v>
      </c>
      <c r="K89" s="15">
        <f t="shared" si="9"/>
        <v>9199.258734046669</v>
      </c>
      <c r="L89" s="22">
        <v>713586.5</v>
      </c>
      <c r="M89" s="23" t="s">
        <v>23</v>
      </c>
      <c r="N89" s="10" t="s">
        <v>24</v>
      </c>
      <c r="O89" s="21"/>
    </row>
    <row r="90" spans="1:15" ht="36">
      <c r="A90" s="11">
        <v>85</v>
      </c>
      <c r="B90" s="10" t="s">
        <v>2494</v>
      </c>
      <c r="C90" s="10">
        <v>2301</v>
      </c>
      <c r="D90" s="10" t="str">
        <f t="shared" si="7"/>
        <v>23</v>
      </c>
      <c r="E90" s="10" t="s">
        <v>2497</v>
      </c>
      <c r="F90" s="10">
        <v>2.8</v>
      </c>
      <c r="G90" s="15">
        <f t="shared" si="8"/>
        <v>127.88</v>
      </c>
      <c r="H90" s="16">
        <v>24.25999999999999</v>
      </c>
      <c r="I90" s="9">
        <v>103.62</v>
      </c>
      <c r="J90" s="19">
        <f t="shared" si="10"/>
        <v>7643.537691585862</v>
      </c>
      <c r="K90" s="15">
        <f t="shared" si="9"/>
        <v>9433.07855626327</v>
      </c>
      <c r="L90" s="22">
        <v>977455.6000000001</v>
      </c>
      <c r="M90" s="23" t="s">
        <v>23</v>
      </c>
      <c r="N90" s="10" t="s">
        <v>24</v>
      </c>
      <c r="O90" s="21"/>
    </row>
    <row r="91" spans="1:15" ht="36">
      <c r="A91" s="9">
        <v>86</v>
      </c>
      <c r="B91" s="10" t="s">
        <v>2494</v>
      </c>
      <c r="C91" s="10">
        <v>2302</v>
      </c>
      <c r="D91" s="10" t="str">
        <f t="shared" si="7"/>
        <v>23</v>
      </c>
      <c r="E91" s="10" t="s">
        <v>2497</v>
      </c>
      <c r="F91" s="10">
        <v>2.8</v>
      </c>
      <c r="G91" s="15">
        <f t="shared" si="8"/>
        <v>127.87</v>
      </c>
      <c r="H91" s="16">
        <v>24.260000000000005</v>
      </c>
      <c r="I91" s="9">
        <v>103.61</v>
      </c>
      <c r="J91" s="19">
        <f t="shared" si="10"/>
        <v>8023.006178149683</v>
      </c>
      <c r="K91" s="15">
        <f t="shared" si="9"/>
        <v>9901.571276903775</v>
      </c>
      <c r="L91" s="22">
        <v>1025901.8</v>
      </c>
      <c r="M91" s="23" t="s">
        <v>23</v>
      </c>
      <c r="N91" s="10" t="s">
        <v>24</v>
      </c>
      <c r="O91" s="21"/>
    </row>
    <row r="92" spans="1:15" ht="36">
      <c r="A92" s="11">
        <v>87</v>
      </c>
      <c r="B92" s="10" t="s">
        <v>2494</v>
      </c>
      <c r="C92" s="10">
        <v>2303</v>
      </c>
      <c r="D92" s="10" t="str">
        <f t="shared" si="7"/>
        <v>23</v>
      </c>
      <c r="E92" s="10" t="s">
        <v>2495</v>
      </c>
      <c r="F92" s="10">
        <v>2.8</v>
      </c>
      <c r="G92" s="15">
        <f t="shared" si="8"/>
        <v>95.73</v>
      </c>
      <c r="H92" s="16">
        <v>18.16000000000001</v>
      </c>
      <c r="I92" s="9">
        <v>77.57</v>
      </c>
      <c r="J92" s="19">
        <f t="shared" si="10"/>
        <v>7650.842995926041</v>
      </c>
      <c r="K92" s="15">
        <f t="shared" si="9"/>
        <v>9441.99046022947</v>
      </c>
      <c r="L92" s="22">
        <v>732415.2</v>
      </c>
      <c r="M92" s="23" t="s">
        <v>23</v>
      </c>
      <c r="N92" s="10" t="s">
        <v>24</v>
      </c>
      <c r="O92" s="21"/>
    </row>
    <row r="93" spans="1:15" ht="36">
      <c r="A93" s="9">
        <v>88</v>
      </c>
      <c r="B93" s="10" t="s">
        <v>2494</v>
      </c>
      <c r="C93" s="10">
        <v>2304</v>
      </c>
      <c r="D93" s="10" t="str">
        <f t="shared" si="7"/>
        <v>23</v>
      </c>
      <c r="E93" s="10" t="s">
        <v>2495</v>
      </c>
      <c r="F93" s="10">
        <v>2.8</v>
      </c>
      <c r="G93" s="15">
        <f t="shared" si="8"/>
        <v>95.73</v>
      </c>
      <c r="H93" s="16">
        <v>18.16000000000001</v>
      </c>
      <c r="I93" s="9">
        <v>77.57</v>
      </c>
      <c r="J93" s="19">
        <f t="shared" si="10"/>
        <v>7431.9231171001775</v>
      </c>
      <c r="K93" s="15">
        <f t="shared" si="9"/>
        <v>9171.819002191569</v>
      </c>
      <c r="L93" s="22">
        <v>711458</v>
      </c>
      <c r="M93" s="23" t="s">
        <v>23</v>
      </c>
      <c r="N93" s="10" t="s">
        <v>24</v>
      </c>
      <c r="O93" s="21"/>
    </row>
    <row r="94" spans="1:15" ht="36">
      <c r="A94" s="11">
        <v>89</v>
      </c>
      <c r="B94" s="10" t="s">
        <v>2494</v>
      </c>
      <c r="C94" s="10">
        <v>2401</v>
      </c>
      <c r="D94" s="10" t="str">
        <f t="shared" si="7"/>
        <v>24</v>
      </c>
      <c r="E94" s="10" t="s">
        <v>2497</v>
      </c>
      <c r="F94" s="10">
        <v>2.8</v>
      </c>
      <c r="G94" s="15">
        <f t="shared" si="8"/>
        <v>127.88</v>
      </c>
      <c r="H94" s="16">
        <v>24.25999999999999</v>
      </c>
      <c r="I94" s="9">
        <v>103.62</v>
      </c>
      <c r="J94" s="19">
        <f t="shared" si="10"/>
        <v>7543.541601501409</v>
      </c>
      <c r="K94" s="15">
        <f t="shared" si="9"/>
        <v>9309.670912951167</v>
      </c>
      <c r="L94" s="22">
        <v>964668.1000000001</v>
      </c>
      <c r="M94" s="23" t="s">
        <v>23</v>
      </c>
      <c r="N94" s="10" t="s">
        <v>24</v>
      </c>
      <c r="O94" s="21"/>
    </row>
    <row r="95" spans="1:15" ht="36">
      <c r="A95" s="9">
        <v>90</v>
      </c>
      <c r="B95" s="10" t="s">
        <v>2494</v>
      </c>
      <c r="C95" s="10">
        <v>2402</v>
      </c>
      <c r="D95" s="10" t="str">
        <f t="shared" si="7"/>
        <v>24</v>
      </c>
      <c r="E95" s="10" t="s">
        <v>2497</v>
      </c>
      <c r="F95" s="10">
        <v>2.8</v>
      </c>
      <c r="G95" s="15">
        <f t="shared" si="8"/>
        <v>127.87</v>
      </c>
      <c r="H95" s="16">
        <v>24.260000000000005</v>
      </c>
      <c r="I95" s="9">
        <v>103.61</v>
      </c>
      <c r="J95" s="19">
        <f t="shared" si="10"/>
        <v>9087.24564010323</v>
      </c>
      <c r="K95" s="15">
        <f t="shared" si="9"/>
        <v>11214.9995174211</v>
      </c>
      <c r="L95" s="22">
        <v>1161986.1</v>
      </c>
      <c r="M95" s="23" t="s">
        <v>23</v>
      </c>
      <c r="N95" s="10" t="s">
        <v>24</v>
      </c>
      <c r="O95" s="21"/>
    </row>
    <row r="96" spans="1:15" ht="36">
      <c r="A96" s="11">
        <v>91</v>
      </c>
      <c r="B96" s="10" t="s">
        <v>2494</v>
      </c>
      <c r="C96" s="10">
        <v>2403</v>
      </c>
      <c r="D96" s="10" t="str">
        <f t="shared" si="7"/>
        <v>24</v>
      </c>
      <c r="E96" s="10" t="s">
        <v>2495</v>
      </c>
      <c r="F96" s="10">
        <v>2.8</v>
      </c>
      <c r="G96" s="15">
        <f t="shared" si="8"/>
        <v>95.73</v>
      </c>
      <c r="H96" s="16">
        <v>18.16000000000001</v>
      </c>
      <c r="I96" s="9">
        <v>77.57</v>
      </c>
      <c r="J96" s="19">
        <f t="shared" si="10"/>
        <v>7628.620077300742</v>
      </c>
      <c r="K96" s="15">
        <f t="shared" si="9"/>
        <v>9414.56490911435</v>
      </c>
      <c r="L96" s="22">
        <v>730287.8</v>
      </c>
      <c r="M96" s="23" t="s">
        <v>23</v>
      </c>
      <c r="N96" s="10" t="s">
        <v>24</v>
      </c>
      <c r="O96" s="23"/>
    </row>
    <row r="97" spans="1:15" ht="36">
      <c r="A97" s="9">
        <v>92</v>
      </c>
      <c r="B97" s="10" t="s">
        <v>2494</v>
      </c>
      <c r="C97" s="10">
        <v>2404</v>
      </c>
      <c r="D97" s="10" t="str">
        <f t="shared" si="7"/>
        <v>24</v>
      </c>
      <c r="E97" s="10" t="s">
        <v>2495</v>
      </c>
      <c r="F97" s="10">
        <v>2.8</v>
      </c>
      <c r="G97" s="15">
        <f t="shared" si="8"/>
        <v>95.73</v>
      </c>
      <c r="H97" s="16">
        <v>18.16000000000001</v>
      </c>
      <c r="I97" s="9">
        <v>77.57</v>
      </c>
      <c r="J97" s="19">
        <f t="shared" si="10"/>
        <v>7409.7116891256655</v>
      </c>
      <c r="K97" s="15">
        <f t="shared" si="9"/>
        <v>9144.407631816424</v>
      </c>
      <c r="L97" s="22">
        <v>709331.7</v>
      </c>
      <c r="M97" s="23" t="s">
        <v>23</v>
      </c>
      <c r="N97" s="10" t="s">
        <v>24</v>
      </c>
      <c r="O97" s="12" t="s">
        <v>2496</v>
      </c>
    </row>
    <row r="98" spans="1:15" ht="36">
      <c r="A98" s="11">
        <v>93</v>
      </c>
      <c r="B98" s="10" t="s">
        <v>2494</v>
      </c>
      <c r="C98" s="10">
        <v>2501</v>
      </c>
      <c r="D98" s="10" t="str">
        <f t="shared" si="7"/>
        <v>25</v>
      </c>
      <c r="E98" s="10" t="s">
        <v>2497</v>
      </c>
      <c r="F98" s="10">
        <v>2.8</v>
      </c>
      <c r="G98" s="15">
        <f t="shared" si="8"/>
        <v>127.88</v>
      </c>
      <c r="H98" s="16">
        <v>24.25999999999999</v>
      </c>
      <c r="I98" s="9">
        <v>103.62</v>
      </c>
      <c r="J98" s="19">
        <f t="shared" si="10"/>
        <v>7599.09211761026</v>
      </c>
      <c r="K98" s="15">
        <f t="shared" si="9"/>
        <v>9378.227176220807</v>
      </c>
      <c r="L98" s="22">
        <v>971771.9</v>
      </c>
      <c r="M98" s="23" t="s">
        <v>23</v>
      </c>
      <c r="N98" s="10" t="s">
        <v>24</v>
      </c>
      <c r="O98" s="21"/>
    </row>
    <row r="99" spans="1:15" ht="36">
      <c r="A99" s="9">
        <v>94</v>
      </c>
      <c r="B99" s="10" t="s">
        <v>2494</v>
      </c>
      <c r="C99" s="10">
        <v>2502</v>
      </c>
      <c r="D99" s="10" t="str">
        <f t="shared" si="7"/>
        <v>25</v>
      </c>
      <c r="E99" s="10" t="s">
        <v>2497</v>
      </c>
      <c r="F99" s="10">
        <v>2.8</v>
      </c>
      <c r="G99" s="15">
        <f t="shared" si="8"/>
        <v>127.87</v>
      </c>
      <c r="H99" s="16">
        <v>24.260000000000005</v>
      </c>
      <c r="I99" s="9">
        <v>103.61</v>
      </c>
      <c r="J99" s="19">
        <f t="shared" si="10"/>
        <v>7897.125987330884</v>
      </c>
      <c r="K99" s="15">
        <f t="shared" si="9"/>
        <v>9746.216581411061</v>
      </c>
      <c r="L99" s="22">
        <v>1009805.5000000001</v>
      </c>
      <c r="M99" s="23" t="s">
        <v>23</v>
      </c>
      <c r="N99" s="10" t="s">
        <v>24</v>
      </c>
      <c r="O99" s="21"/>
    </row>
    <row r="100" spans="1:15" ht="36">
      <c r="A100" s="11">
        <v>95</v>
      </c>
      <c r="B100" s="10" t="s">
        <v>2494</v>
      </c>
      <c r="C100" s="10">
        <v>2503</v>
      </c>
      <c r="D100" s="10" t="str">
        <f t="shared" si="7"/>
        <v>25</v>
      </c>
      <c r="E100" s="10" t="s">
        <v>2495</v>
      </c>
      <c r="F100" s="10">
        <v>2.8</v>
      </c>
      <c r="G100" s="15">
        <f t="shared" si="8"/>
        <v>95.73</v>
      </c>
      <c r="H100" s="16">
        <v>18.16000000000001</v>
      </c>
      <c r="I100" s="9">
        <v>77.57</v>
      </c>
      <c r="J100" s="19">
        <f t="shared" si="10"/>
        <v>7528.777812597931</v>
      </c>
      <c r="K100" s="15">
        <f t="shared" si="9"/>
        <v>9291.348459455976</v>
      </c>
      <c r="L100" s="22">
        <v>720729.9</v>
      </c>
      <c r="M100" s="23" t="s">
        <v>23</v>
      </c>
      <c r="N100" s="10" t="s">
        <v>24</v>
      </c>
      <c r="O100" s="21"/>
    </row>
    <row r="101" spans="1:15" ht="36">
      <c r="A101" s="9">
        <v>96</v>
      </c>
      <c r="B101" s="10" t="s">
        <v>2494</v>
      </c>
      <c r="C101" s="10">
        <v>2504</v>
      </c>
      <c r="D101" s="10" t="str">
        <f t="shared" si="7"/>
        <v>25</v>
      </c>
      <c r="E101" s="10" t="s">
        <v>2495</v>
      </c>
      <c r="F101" s="10">
        <v>2.8</v>
      </c>
      <c r="G101" s="15">
        <f t="shared" si="8"/>
        <v>95.73</v>
      </c>
      <c r="H101" s="16">
        <v>18.16000000000001</v>
      </c>
      <c r="I101" s="9">
        <v>77.57</v>
      </c>
      <c r="J101" s="19">
        <f t="shared" si="10"/>
        <v>7387.465789198789</v>
      </c>
      <c r="K101" s="15">
        <f t="shared" si="9"/>
        <v>9116.95371922135</v>
      </c>
      <c r="L101" s="22">
        <v>707202.1000000001</v>
      </c>
      <c r="M101" s="23" t="s">
        <v>23</v>
      </c>
      <c r="N101" s="10" t="s">
        <v>24</v>
      </c>
      <c r="O101" s="21"/>
    </row>
    <row r="102" spans="1:15" ht="36">
      <c r="A102" s="11">
        <v>97</v>
      </c>
      <c r="B102" s="10" t="s">
        <v>2494</v>
      </c>
      <c r="C102" s="10">
        <v>2601</v>
      </c>
      <c r="D102" s="10" t="str">
        <f aca="true" t="shared" si="11" ref="D102:D137">LEFT(C102,2)</f>
        <v>26</v>
      </c>
      <c r="E102" s="10" t="s">
        <v>2497</v>
      </c>
      <c r="F102" s="10">
        <v>2.8</v>
      </c>
      <c r="G102" s="15">
        <f aca="true" t="shared" si="12" ref="G102:G138">H102+I102</f>
        <v>127.88</v>
      </c>
      <c r="H102" s="16">
        <v>24.25999999999999</v>
      </c>
      <c r="I102" s="9">
        <v>103.62</v>
      </c>
      <c r="J102" s="19">
        <f t="shared" si="10"/>
        <v>7576.865029715359</v>
      </c>
      <c r="K102" s="15">
        <f aca="true" t="shared" si="13" ref="K102:K138">L102/I102</f>
        <v>9350.79617834395</v>
      </c>
      <c r="L102" s="22">
        <v>968929.5000000001</v>
      </c>
      <c r="M102" s="23" t="s">
        <v>23</v>
      </c>
      <c r="N102" s="10" t="s">
        <v>24</v>
      </c>
      <c r="O102" s="21"/>
    </row>
    <row r="103" spans="1:15" ht="36">
      <c r="A103" s="9">
        <v>98</v>
      </c>
      <c r="B103" s="10" t="s">
        <v>2494</v>
      </c>
      <c r="C103" s="10">
        <v>2602</v>
      </c>
      <c r="D103" s="10" t="str">
        <f t="shared" si="11"/>
        <v>26</v>
      </c>
      <c r="E103" s="10" t="s">
        <v>2497</v>
      </c>
      <c r="F103" s="10">
        <v>2.8</v>
      </c>
      <c r="G103" s="15">
        <f t="shared" si="12"/>
        <v>127.87</v>
      </c>
      <c r="H103" s="16">
        <v>24.260000000000005</v>
      </c>
      <c r="I103" s="9">
        <v>103.61</v>
      </c>
      <c r="J103" s="19">
        <f t="shared" si="10"/>
        <v>7956.319699695003</v>
      </c>
      <c r="K103" s="15">
        <f t="shared" si="13"/>
        <v>9819.270340700705</v>
      </c>
      <c r="L103" s="22">
        <v>1017374.6000000001</v>
      </c>
      <c r="M103" s="23" t="s">
        <v>23</v>
      </c>
      <c r="N103" s="10" t="s">
        <v>24</v>
      </c>
      <c r="O103" s="21"/>
    </row>
    <row r="104" spans="1:15" ht="36">
      <c r="A104" s="11">
        <v>99</v>
      </c>
      <c r="B104" s="10" t="s">
        <v>2494</v>
      </c>
      <c r="C104" s="10">
        <v>2603</v>
      </c>
      <c r="D104" s="10" t="str">
        <f t="shared" si="11"/>
        <v>26</v>
      </c>
      <c r="E104" s="10" t="s">
        <v>2495</v>
      </c>
      <c r="F104" s="10">
        <v>2.8</v>
      </c>
      <c r="G104" s="15">
        <f t="shared" si="12"/>
        <v>95.73</v>
      </c>
      <c r="H104" s="16">
        <v>18.16000000000001</v>
      </c>
      <c r="I104" s="9">
        <v>77.57</v>
      </c>
      <c r="J104" s="19">
        <f aca="true" t="shared" si="14" ref="J104:J138">L104/G104</f>
        <v>7584.162749399352</v>
      </c>
      <c r="K104" s="15">
        <f t="shared" si="13"/>
        <v>9359.699626144129</v>
      </c>
      <c r="L104" s="22">
        <v>726031.9</v>
      </c>
      <c r="M104" s="23" t="s">
        <v>23</v>
      </c>
      <c r="N104" s="10" t="s">
        <v>24</v>
      </c>
      <c r="O104" s="21"/>
    </row>
    <row r="105" spans="1:15" ht="36">
      <c r="A105" s="9">
        <v>100</v>
      </c>
      <c r="B105" s="10" t="s">
        <v>2494</v>
      </c>
      <c r="C105" s="10">
        <v>2604</v>
      </c>
      <c r="D105" s="10" t="str">
        <f t="shared" si="11"/>
        <v>26</v>
      </c>
      <c r="E105" s="10" t="s">
        <v>2495</v>
      </c>
      <c r="F105" s="10">
        <v>2.8</v>
      </c>
      <c r="G105" s="15">
        <f t="shared" si="12"/>
        <v>95.73</v>
      </c>
      <c r="H105" s="16">
        <v>18.16000000000001</v>
      </c>
      <c r="I105" s="9">
        <v>77.57</v>
      </c>
      <c r="J105" s="19">
        <f t="shared" si="14"/>
        <v>7365.242870573487</v>
      </c>
      <c r="K105" s="15">
        <f t="shared" si="13"/>
        <v>9089.528168106226</v>
      </c>
      <c r="L105" s="22">
        <v>705074.7</v>
      </c>
      <c r="M105" s="23" t="s">
        <v>23</v>
      </c>
      <c r="N105" s="10" t="s">
        <v>24</v>
      </c>
      <c r="O105" s="21"/>
    </row>
    <row r="106" spans="1:15" ht="36">
      <c r="A106" s="11">
        <v>101</v>
      </c>
      <c r="B106" s="10" t="s">
        <v>2494</v>
      </c>
      <c r="C106" s="10">
        <v>2701</v>
      </c>
      <c r="D106" s="10" t="str">
        <f t="shared" si="11"/>
        <v>27</v>
      </c>
      <c r="E106" s="10" t="s">
        <v>2497</v>
      </c>
      <c r="F106" s="10">
        <v>2.8</v>
      </c>
      <c r="G106" s="15">
        <f t="shared" si="12"/>
        <v>127.88</v>
      </c>
      <c r="H106" s="16">
        <v>24.25999999999999</v>
      </c>
      <c r="I106" s="9">
        <v>103.62</v>
      </c>
      <c r="J106" s="19">
        <f t="shared" si="14"/>
        <v>7554.637941820458</v>
      </c>
      <c r="K106" s="15">
        <f t="shared" si="13"/>
        <v>9323.365180467092</v>
      </c>
      <c r="L106" s="22">
        <v>966087.1000000001</v>
      </c>
      <c r="M106" s="23" t="s">
        <v>23</v>
      </c>
      <c r="N106" s="10" t="s">
        <v>24</v>
      </c>
      <c r="O106" s="23"/>
    </row>
    <row r="107" spans="1:15" ht="36">
      <c r="A107" s="9">
        <v>102</v>
      </c>
      <c r="B107" s="10" t="s">
        <v>2494</v>
      </c>
      <c r="C107" s="10">
        <v>2702</v>
      </c>
      <c r="D107" s="10" t="str">
        <f t="shared" si="11"/>
        <v>27</v>
      </c>
      <c r="E107" s="10" t="s">
        <v>2497</v>
      </c>
      <c r="F107" s="10">
        <v>2.8</v>
      </c>
      <c r="G107" s="15">
        <f t="shared" si="12"/>
        <v>127.87</v>
      </c>
      <c r="H107" s="16">
        <v>24.260000000000005</v>
      </c>
      <c r="I107" s="9">
        <v>103.61</v>
      </c>
      <c r="J107" s="19">
        <f t="shared" si="14"/>
        <v>7934.090873543442</v>
      </c>
      <c r="K107" s="15">
        <f t="shared" si="13"/>
        <v>9791.83669529968</v>
      </c>
      <c r="L107" s="22">
        <v>1014532.2</v>
      </c>
      <c r="M107" s="23" t="s">
        <v>23</v>
      </c>
      <c r="N107" s="10" t="s">
        <v>24</v>
      </c>
      <c r="O107" s="12" t="s">
        <v>2496</v>
      </c>
    </row>
    <row r="108" spans="1:15" ht="36">
      <c r="A108" s="11">
        <v>103</v>
      </c>
      <c r="B108" s="10" t="s">
        <v>2494</v>
      </c>
      <c r="C108" s="10">
        <v>2703</v>
      </c>
      <c r="D108" s="10" t="str">
        <f t="shared" si="11"/>
        <v>27</v>
      </c>
      <c r="E108" s="10" t="s">
        <v>2495</v>
      </c>
      <c r="F108" s="10">
        <v>2.8</v>
      </c>
      <c r="G108" s="15">
        <f t="shared" si="12"/>
        <v>95.73</v>
      </c>
      <c r="H108" s="16">
        <v>18.16000000000001</v>
      </c>
      <c r="I108" s="9">
        <v>77.57</v>
      </c>
      <c r="J108" s="19">
        <f t="shared" si="14"/>
        <v>7561.939830774053</v>
      </c>
      <c r="K108" s="15">
        <f t="shared" si="13"/>
        <v>9332.274075029009</v>
      </c>
      <c r="L108" s="22">
        <v>723904.5000000001</v>
      </c>
      <c r="M108" s="23" t="s">
        <v>23</v>
      </c>
      <c r="N108" s="10" t="s">
        <v>24</v>
      </c>
      <c r="O108" s="21"/>
    </row>
    <row r="109" spans="1:15" ht="36">
      <c r="A109" s="9">
        <v>104</v>
      </c>
      <c r="B109" s="10" t="s">
        <v>2494</v>
      </c>
      <c r="C109" s="10">
        <v>2704</v>
      </c>
      <c r="D109" s="10" t="str">
        <f t="shared" si="11"/>
        <v>27</v>
      </c>
      <c r="E109" s="10" t="s">
        <v>2495</v>
      </c>
      <c r="F109" s="10">
        <v>2.8</v>
      </c>
      <c r="G109" s="15">
        <f t="shared" si="12"/>
        <v>95.73</v>
      </c>
      <c r="H109" s="16">
        <v>18.16000000000001</v>
      </c>
      <c r="I109" s="9">
        <v>77.57</v>
      </c>
      <c r="J109" s="19">
        <f t="shared" si="14"/>
        <v>7343.019951948188</v>
      </c>
      <c r="K109" s="15">
        <f t="shared" si="13"/>
        <v>9062.102616991106</v>
      </c>
      <c r="L109" s="22">
        <v>702947.3</v>
      </c>
      <c r="M109" s="23" t="s">
        <v>23</v>
      </c>
      <c r="N109" s="10" t="s">
        <v>24</v>
      </c>
      <c r="O109" s="21"/>
    </row>
    <row r="110" spans="1:15" ht="36">
      <c r="A110" s="11">
        <v>105</v>
      </c>
      <c r="B110" s="10" t="s">
        <v>2494</v>
      </c>
      <c r="C110" s="10">
        <v>2801</v>
      </c>
      <c r="D110" s="10" t="str">
        <f t="shared" si="11"/>
        <v>28</v>
      </c>
      <c r="E110" s="10" t="s">
        <v>2497</v>
      </c>
      <c r="F110" s="10">
        <v>2.8</v>
      </c>
      <c r="G110" s="15">
        <f t="shared" si="12"/>
        <v>127.88</v>
      </c>
      <c r="H110" s="16">
        <v>24.25999999999999</v>
      </c>
      <c r="I110" s="9">
        <v>103.62</v>
      </c>
      <c r="J110" s="19">
        <f t="shared" si="14"/>
        <v>7532.410853925555</v>
      </c>
      <c r="K110" s="15">
        <f t="shared" si="13"/>
        <v>9295.934182590232</v>
      </c>
      <c r="L110" s="22">
        <v>963244.7</v>
      </c>
      <c r="M110" s="23" t="s">
        <v>23</v>
      </c>
      <c r="N110" s="10" t="s">
        <v>24</v>
      </c>
      <c r="O110" s="21"/>
    </row>
    <row r="111" spans="1:15" ht="36">
      <c r="A111" s="9">
        <v>106</v>
      </c>
      <c r="B111" s="10" t="s">
        <v>2494</v>
      </c>
      <c r="C111" s="10">
        <v>2802</v>
      </c>
      <c r="D111" s="10" t="str">
        <f t="shared" si="11"/>
        <v>28</v>
      </c>
      <c r="E111" s="10" t="s">
        <v>2497</v>
      </c>
      <c r="F111" s="10">
        <v>2.8</v>
      </c>
      <c r="G111" s="15">
        <f t="shared" si="12"/>
        <v>127.87</v>
      </c>
      <c r="H111" s="16">
        <v>24.260000000000005</v>
      </c>
      <c r="I111" s="9">
        <v>103.61</v>
      </c>
      <c r="J111" s="19">
        <f t="shared" si="14"/>
        <v>7911.862047391883</v>
      </c>
      <c r="K111" s="15">
        <f t="shared" si="13"/>
        <v>9764.40304989866</v>
      </c>
      <c r="L111" s="22">
        <v>1011689.8</v>
      </c>
      <c r="M111" s="23" t="s">
        <v>23</v>
      </c>
      <c r="N111" s="10" t="s">
        <v>24</v>
      </c>
      <c r="O111" s="21"/>
    </row>
    <row r="112" spans="1:15" ht="36">
      <c r="A112" s="11">
        <v>107</v>
      </c>
      <c r="B112" s="10" t="s">
        <v>2494</v>
      </c>
      <c r="C112" s="10">
        <v>2803</v>
      </c>
      <c r="D112" s="10" t="str">
        <f t="shared" si="11"/>
        <v>28</v>
      </c>
      <c r="E112" s="10" t="s">
        <v>2495</v>
      </c>
      <c r="F112" s="10">
        <v>2.8</v>
      </c>
      <c r="G112" s="15">
        <f t="shared" si="12"/>
        <v>95.73</v>
      </c>
      <c r="H112" s="16">
        <v>18.16000000000001</v>
      </c>
      <c r="I112" s="9">
        <v>77.57</v>
      </c>
      <c r="J112" s="19">
        <f t="shared" si="14"/>
        <v>7539.7054214979635</v>
      </c>
      <c r="K112" s="15">
        <f t="shared" si="13"/>
        <v>9304.83434317391</v>
      </c>
      <c r="L112" s="22">
        <v>721776.0000000001</v>
      </c>
      <c r="M112" s="23" t="s">
        <v>23</v>
      </c>
      <c r="N112" s="10" t="s">
        <v>24</v>
      </c>
      <c r="O112" s="21"/>
    </row>
    <row r="113" spans="1:15" ht="36">
      <c r="A113" s="9">
        <v>108</v>
      </c>
      <c r="B113" s="10" t="s">
        <v>2494</v>
      </c>
      <c r="C113" s="10">
        <v>2804</v>
      </c>
      <c r="D113" s="10" t="str">
        <f t="shared" si="11"/>
        <v>28</v>
      </c>
      <c r="E113" s="10" t="s">
        <v>2495</v>
      </c>
      <c r="F113" s="10">
        <v>2.8</v>
      </c>
      <c r="G113" s="15">
        <f t="shared" si="12"/>
        <v>95.73</v>
      </c>
      <c r="H113" s="16">
        <v>18.16000000000001</v>
      </c>
      <c r="I113" s="9">
        <v>77.57</v>
      </c>
      <c r="J113" s="19">
        <f t="shared" si="14"/>
        <v>7320.797033322887</v>
      </c>
      <c r="K113" s="15">
        <f t="shared" si="13"/>
        <v>9034.677065875983</v>
      </c>
      <c r="L113" s="22">
        <v>700819.9</v>
      </c>
      <c r="M113" s="23" t="s">
        <v>23</v>
      </c>
      <c r="N113" s="10" t="s">
        <v>24</v>
      </c>
      <c r="O113" s="21"/>
    </row>
    <row r="114" spans="1:15" ht="36">
      <c r="A114" s="11">
        <v>109</v>
      </c>
      <c r="B114" s="10" t="s">
        <v>2494</v>
      </c>
      <c r="C114" s="10">
        <v>2901</v>
      </c>
      <c r="D114" s="10" t="str">
        <f t="shared" si="11"/>
        <v>29</v>
      </c>
      <c r="E114" s="10" t="s">
        <v>2497</v>
      </c>
      <c r="F114" s="10">
        <v>2.8</v>
      </c>
      <c r="G114" s="15">
        <f t="shared" si="12"/>
        <v>127.88</v>
      </c>
      <c r="H114" s="16">
        <v>24.25999999999999</v>
      </c>
      <c r="I114" s="9">
        <v>103.62</v>
      </c>
      <c r="J114" s="19">
        <f t="shared" si="14"/>
        <v>8062.411635908665</v>
      </c>
      <c r="K114" s="15">
        <f t="shared" si="13"/>
        <v>9950.021231422505</v>
      </c>
      <c r="L114" s="22">
        <v>1031021.2</v>
      </c>
      <c r="M114" s="23" t="s">
        <v>23</v>
      </c>
      <c r="N114" s="10" t="s">
        <v>24</v>
      </c>
      <c r="O114" s="21"/>
    </row>
    <row r="115" spans="1:15" ht="36">
      <c r="A115" s="9">
        <v>110</v>
      </c>
      <c r="B115" s="10" t="s">
        <v>2494</v>
      </c>
      <c r="C115" s="10">
        <v>2902</v>
      </c>
      <c r="D115" s="10" t="str">
        <f t="shared" si="11"/>
        <v>29</v>
      </c>
      <c r="E115" s="10" t="s">
        <v>2497</v>
      </c>
      <c r="F115" s="10">
        <v>2.8</v>
      </c>
      <c r="G115" s="15">
        <f t="shared" si="12"/>
        <v>127.87</v>
      </c>
      <c r="H115" s="16">
        <v>24.260000000000005</v>
      </c>
      <c r="I115" s="9">
        <v>103.61</v>
      </c>
      <c r="J115" s="19">
        <f t="shared" si="14"/>
        <v>7889.641823727224</v>
      </c>
      <c r="K115" s="15">
        <f t="shared" si="13"/>
        <v>9736.980021233472</v>
      </c>
      <c r="L115" s="22">
        <v>1008848.5000000001</v>
      </c>
      <c r="M115" s="23" t="s">
        <v>23</v>
      </c>
      <c r="N115" s="10" t="s">
        <v>24</v>
      </c>
      <c r="O115" s="21"/>
    </row>
    <row r="116" spans="1:15" ht="36">
      <c r="A116" s="11">
        <v>111</v>
      </c>
      <c r="B116" s="10" t="s">
        <v>2494</v>
      </c>
      <c r="C116" s="10">
        <v>2903</v>
      </c>
      <c r="D116" s="10" t="str">
        <f t="shared" si="11"/>
        <v>29</v>
      </c>
      <c r="E116" s="10" t="s">
        <v>2495</v>
      </c>
      <c r="F116" s="10">
        <v>2.8</v>
      </c>
      <c r="G116" s="15">
        <f t="shared" si="12"/>
        <v>95.73</v>
      </c>
      <c r="H116" s="16">
        <v>18.16000000000001</v>
      </c>
      <c r="I116" s="9">
        <v>77.57</v>
      </c>
      <c r="J116" s="19">
        <f t="shared" si="14"/>
        <v>7517.482502872664</v>
      </c>
      <c r="K116" s="15">
        <f t="shared" si="13"/>
        <v>9277.408792058788</v>
      </c>
      <c r="L116" s="22">
        <v>719648.6000000001</v>
      </c>
      <c r="M116" s="23" t="s">
        <v>23</v>
      </c>
      <c r="N116" s="10" t="s">
        <v>24</v>
      </c>
      <c r="O116" s="23"/>
    </row>
    <row r="117" spans="1:15" ht="36">
      <c r="A117" s="9">
        <v>112</v>
      </c>
      <c r="B117" s="10" t="s">
        <v>2494</v>
      </c>
      <c r="C117" s="10">
        <v>2904</v>
      </c>
      <c r="D117" s="10" t="str">
        <f t="shared" si="11"/>
        <v>29</v>
      </c>
      <c r="E117" s="10" t="s">
        <v>2495</v>
      </c>
      <c r="F117" s="10">
        <v>2.8</v>
      </c>
      <c r="G117" s="15">
        <f t="shared" si="12"/>
        <v>95.73</v>
      </c>
      <c r="H117" s="16">
        <v>18.16000000000001</v>
      </c>
      <c r="I117" s="9">
        <v>77.57</v>
      </c>
      <c r="J117" s="19">
        <f t="shared" si="14"/>
        <v>7298.574114697587</v>
      </c>
      <c r="K117" s="15">
        <f t="shared" si="13"/>
        <v>9007.251514760863</v>
      </c>
      <c r="L117" s="22">
        <v>698692.5</v>
      </c>
      <c r="M117" s="23" t="s">
        <v>23</v>
      </c>
      <c r="N117" s="10" t="s">
        <v>24</v>
      </c>
      <c r="O117" s="12" t="s">
        <v>2496</v>
      </c>
    </row>
    <row r="118" spans="1:15" ht="36">
      <c r="A118" s="11">
        <v>113</v>
      </c>
      <c r="B118" s="10" t="s">
        <v>2494</v>
      </c>
      <c r="C118" s="10">
        <v>3001</v>
      </c>
      <c r="D118" s="10" t="str">
        <f t="shared" si="11"/>
        <v>30</v>
      </c>
      <c r="E118" s="10" t="s">
        <v>2497</v>
      </c>
      <c r="F118" s="10">
        <v>2.8</v>
      </c>
      <c r="G118" s="15">
        <f t="shared" si="12"/>
        <v>127.88</v>
      </c>
      <c r="H118" s="16">
        <v>24.25999999999999</v>
      </c>
      <c r="I118" s="9">
        <v>103.62</v>
      </c>
      <c r="J118" s="19">
        <f t="shared" si="14"/>
        <v>7487.9652799499545</v>
      </c>
      <c r="K118" s="15">
        <f t="shared" si="13"/>
        <v>9241.082802547771</v>
      </c>
      <c r="L118" s="22">
        <v>957561.0000000001</v>
      </c>
      <c r="M118" s="23" t="s">
        <v>23</v>
      </c>
      <c r="N118" s="10" t="s">
        <v>24</v>
      </c>
      <c r="O118" s="21"/>
    </row>
    <row r="119" spans="1:15" ht="36">
      <c r="A119" s="9">
        <v>114</v>
      </c>
      <c r="B119" s="10" t="s">
        <v>2494</v>
      </c>
      <c r="C119" s="10">
        <v>3002</v>
      </c>
      <c r="D119" s="10" t="str">
        <f t="shared" si="11"/>
        <v>30</v>
      </c>
      <c r="E119" s="10" t="s">
        <v>2497</v>
      </c>
      <c r="F119" s="10">
        <v>2.8</v>
      </c>
      <c r="G119" s="15">
        <f t="shared" si="12"/>
        <v>127.87</v>
      </c>
      <c r="H119" s="16">
        <v>24.260000000000005</v>
      </c>
      <c r="I119" s="9">
        <v>103.61</v>
      </c>
      <c r="J119" s="19">
        <f t="shared" si="14"/>
        <v>7867.412997575663</v>
      </c>
      <c r="K119" s="15">
        <f t="shared" si="13"/>
        <v>9709.54637583245</v>
      </c>
      <c r="L119" s="22">
        <v>1006006.1000000001</v>
      </c>
      <c r="M119" s="23" t="s">
        <v>23</v>
      </c>
      <c r="N119" s="10" t="s">
        <v>24</v>
      </c>
      <c r="O119" s="21"/>
    </row>
    <row r="120" spans="1:15" ht="36">
      <c r="A120" s="11">
        <v>115</v>
      </c>
      <c r="B120" s="10" t="s">
        <v>2494</v>
      </c>
      <c r="C120" s="10">
        <v>3003</v>
      </c>
      <c r="D120" s="10" t="str">
        <f t="shared" si="11"/>
        <v>30</v>
      </c>
      <c r="E120" s="10" t="s">
        <v>2495</v>
      </c>
      <c r="F120" s="10">
        <v>2.8</v>
      </c>
      <c r="G120" s="15">
        <f t="shared" si="12"/>
        <v>95.73</v>
      </c>
      <c r="H120" s="16">
        <v>18.16000000000001</v>
      </c>
      <c r="I120" s="9">
        <v>77.57</v>
      </c>
      <c r="J120" s="19">
        <f t="shared" si="14"/>
        <v>7495.259584247362</v>
      </c>
      <c r="K120" s="15">
        <f t="shared" si="13"/>
        <v>9249.983240943664</v>
      </c>
      <c r="L120" s="22">
        <v>717521.2</v>
      </c>
      <c r="M120" s="23" t="s">
        <v>23</v>
      </c>
      <c r="N120" s="10" t="s">
        <v>24</v>
      </c>
      <c r="O120" s="21"/>
    </row>
    <row r="121" spans="1:15" ht="36">
      <c r="A121" s="9">
        <v>116</v>
      </c>
      <c r="B121" s="10" t="s">
        <v>2494</v>
      </c>
      <c r="C121" s="10">
        <v>3004</v>
      </c>
      <c r="D121" s="10" t="str">
        <f t="shared" si="11"/>
        <v>30</v>
      </c>
      <c r="E121" s="10" t="s">
        <v>2495</v>
      </c>
      <c r="F121" s="10">
        <v>2.8</v>
      </c>
      <c r="G121" s="15">
        <f t="shared" si="12"/>
        <v>95.73</v>
      </c>
      <c r="H121" s="16">
        <v>18.16000000000001</v>
      </c>
      <c r="I121" s="9">
        <v>77.57</v>
      </c>
      <c r="J121" s="19">
        <f t="shared" si="14"/>
        <v>7276.3397054214975</v>
      </c>
      <c r="K121" s="15">
        <f t="shared" si="13"/>
        <v>8979.811782905763</v>
      </c>
      <c r="L121" s="22">
        <v>696564</v>
      </c>
      <c r="M121" s="23" t="s">
        <v>23</v>
      </c>
      <c r="N121" s="10" t="s">
        <v>24</v>
      </c>
      <c r="O121" s="21"/>
    </row>
    <row r="122" spans="1:15" ht="36">
      <c r="A122" s="11">
        <v>117</v>
      </c>
      <c r="B122" s="10" t="s">
        <v>2494</v>
      </c>
      <c r="C122" s="10">
        <v>3101</v>
      </c>
      <c r="D122" s="10" t="str">
        <f t="shared" si="11"/>
        <v>31</v>
      </c>
      <c r="E122" s="10" t="s">
        <v>2497</v>
      </c>
      <c r="F122" s="10">
        <v>2.8</v>
      </c>
      <c r="G122" s="15">
        <f t="shared" si="12"/>
        <v>127.88</v>
      </c>
      <c r="H122" s="16">
        <v>24.25999999999999</v>
      </c>
      <c r="I122" s="9">
        <v>103.62</v>
      </c>
      <c r="J122" s="19">
        <f t="shared" si="14"/>
        <v>7391.074444791993</v>
      </c>
      <c r="K122" s="15">
        <f t="shared" si="13"/>
        <v>9121.507430997877</v>
      </c>
      <c r="L122" s="22">
        <v>945170.6000000001</v>
      </c>
      <c r="M122" s="23" t="s">
        <v>23</v>
      </c>
      <c r="N122" s="10" t="s">
        <v>24</v>
      </c>
      <c r="O122" s="21"/>
    </row>
    <row r="123" spans="1:15" ht="36">
      <c r="A123" s="9">
        <v>118</v>
      </c>
      <c r="B123" s="10" t="s">
        <v>2494</v>
      </c>
      <c r="C123" s="10">
        <v>3102</v>
      </c>
      <c r="D123" s="10" t="str">
        <f t="shared" si="11"/>
        <v>31</v>
      </c>
      <c r="E123" s="10" t="s">
        <v>2497</v>
      </c>
      <c r="F123" s="10">
        <v>2.8</v>
      </c>
      <c r="G123" s="15">
        <f t="shared" si="12"/>
        <v>127.87</v>
      </c>
      <c r="H123" s="16">
        <v>24.260000000000005</v>
      </c>
      <c r="I123" s="9">
        <v>103.61</v>
      </c>
      <c r="J123" s="19">
        <f t="shared" si="14"/>
        <v>7765.138030812544</v>
      </c>
      <c r="K123" s="15">
        <f t="shared" si="13"/>
        <v>9583.324003474569</v>
      </c>
      <c r="L123" s="22">
        <v>992928.2</v>
      </c>
      <c r="M123" s="23" t="s">
        <v>23</v>
      </c>
      <c r="N123" s="10" t="s">
        <v>24</v>
      </c>
      <c r="O123" s="21"/>
    </row>
    <row r="124" spans="1:15" ht="36">
      <c r="A124" s="11">
        <v>119</v>
      </c>
      <c r="B124" s="10" t="s">
        <v>2494</v>
      </c>
      <c r="C124" s="10">
        <v>3103</v>
      </c>
      <c r="D124" s="10" t="str">
        <f t="shared" si="11"/>
        <v>31</v>
      </c>
      <c r="E124" s="10" t="s">
        <v>2495</v>
      </c>
      <c r="F124" s="10">
        <v>2.8</v>
      </c>
      <c r="G124" s="15">
        <f t="shared" si="12"/>
        <v>95.73</v>
      </c>
      <c r="H124" s="16">
        <v>18.16000000000001</v>
      </c>
      <c r="I124" s="9">
        <v>77.57</v>
      </c>
      <c r="J124" s="19">
        <f t="shared" si="14"/>
        <v>7473.0251749712725</v>
      </c>
      <c r="K124" s="15">
        <f t="shared" si="13"/>
        <v>9222.543509088566</v>
      </c>
      <c r="L124" s="22">
        <v>715392.7</v>
      </c>
      <c r="M124" s="23" t="s">
        <v>23</v>
      </c>
      <c r="N124" s="10" t="s">
        <v>24</v>
      </c>
      <c r="O124" s="21"/>
    </row>
    <row r="125" spans="1:15" ht="36">
      <c r="A125" s="9">
        <v>120</v>
      </c>
      <c r="B125" s="10" t="s">
        <v>2494</v>
      </c>
      <c r="C125" s="10">
        <v>3104</v>
      </c>
      <c r="D125" s="10" t="str">
        <f t="shared" si="11"/>
        <v>31</v>
      </c>
      <c r="E125" s="10" t="s">
        <v>2495</v>
      </c>
      <c r="F125" s="10">
        <v>2.8</v>
      </c>
      <c r="G125" s="15">
        <f t="shared" si="12"/>
        <v>95.73</v>
      </c>
      <c r="H125" s="16">
        <v>18.16000000000001</v>
      </c>
      <c r="I125" s="9">
        <v>77.57</v>
      </c>
      <c r="J125" s="19">
        <f t="shared" si="14"/>
        <v>7254.105296145409</v>
      </c>
      <c r="K125" s="15">
        <f t="shared" si="13"/>
        <v>8952.372051050665</v>
      </c>
      <c r="L125" s="22">
        <v>694435.5</v>
      </c>
      <c r="M125" s="23" t="s">
        <v>23</v>
      </c>
      <c r="N125" s="10" t="s">
        <v>24</v>
      </c>
      <c r="O125" s="21"/>
    </row>
    <row r="126" spans="1:15" ht="36">
      <c r="A126" s="11">
        <v>121</v>
      </c>
      <c r="B126" s="10" t="s">
        <v>2494</v>
      </c>
      <c r="C126" s="10">
        <v>3201</v>
      </c>
      <c r="D126" s="10" t="str">
        <f t="shared" si="11"/>
        <v>32</v>
      </c>
      <c r="E126" s="10" t="s">
        <v>2497</v>
      </c>
      <c r="F126" s="10">
        <v>2.8</v>
      </c>
      <c r="G126" s="15">
        <f t="shared" si="12"/>
        <v>127.88</v>
      </c>
      <c r="H126" s="16">
        <v>24.25999999999999</v>
      </c>
      <c r="I126" s="9">
        <v>103.62</v>
      </c>
      <c r="J126" s="19">
        <f t="shared" si="14"/>
        <v>7443.51110416015</v>
      </c>
      <c r="K126" s="15">
        <f t="shared" si="13"/>
        <v>9186.220806794054</v>
      </c>
      <c r="L126" s="22">
        <v>951876.2</v>
      </c>
      <c r="M126" s="23" t="s">
        <v>23</v>
      </c>
      <c r="N126" s="10" t="s">
        <v>24</v>
      </c>
      <c r="O126" s="23"/>
    </row>
    <row r="127" spans="1:15" ht="36" customHeight="1">
      <c r="A127" s="9">
        <v>122</v>
      </c>
      <c r="B127" s="10" t="s">
        <v>2494</v>
      </c>
      <c r="C127" s="10">
        <v>3202</v>
      </c>
      <c r="D127" s="10" t="str">
        <f t="shared" si="11"/>
        <v>32</v>
      </c>
      <c r="E127" s="10" t="s">
        <v>2497</v>
      </c>
      <c r="F127" s="10">
        <v>2.8</v>
      </c>
      <c r="G127" s="15">
        <f t="shared" si="12"/>
        <v>127.87</v>
      </c>
      <c r="H127" s="16">
        <v>24.260000000000005</v>
      </c>
      <c r="I127" s="9">
        <v>103.61</v>
      </c>
      <c r="J127" s="19">
        <f t="shared" si="14"/>
        <v>7822.955345272542</v>
      </c>
      <c r="K127" s="15">
        <f t="shared" si="13"/>
        <v>9654.679085030402</v>
      </c>
      <c r="L127" s="22">
        <v>1000321.3</v>
      </c>
      <c r="M127" s="23" t="s">
        <v>23</v>
      </c>
      <c r="N127" s="10" t="s">
        <v>24</v>
      </c>
      <c r="O127" s="12" t="s">
        <v>2496</v>
      </c>
    </row>
    <row r="128" spans="1:15" ht="36">
      <c r="A128" s="11">
        <v>123</v>
      </c>
      <c r="B128" s="10" t="s">
        <v>2494</v>
      </c>
      <c r="C128" s="10">
        <v>3203</v>
      </c>
      <c r="D128" s="10" t="str">
        <f t="shared" si="11"/>
        <v>32</v>
      </c>
      <c r="E128" s="10" t="s">
        <v>2495</v>
      </c>
      <c r="F128" s="10">
        <v>2.8</v>
      </c>
      <c r="G128" s="15">
        <f t="shared" si="12"/>
        <v>95.73</v>
      </c>
      <c r="H128" s="16">
        <v>18.16000000000001</v>
      </c>
      <c r="I128" s="9">
        <v>77.57</v>
      </c>
      <c r="J128" s="19">
        <f t="shared" si="14"/>
        <v>7450.802256345974</v>
      </c>
      <c r="K128" s="15">
        <f t="shared" si="13"/>
        <v>9195.117957973445</v>
      </c>
      <c r="L128" s="22">
        <v>713265.3</v>
      </c>
      <c r="M128" s="23" t="s">
        <v>23</v>
      </c>
      <c r="N128" s="10" t="s">
        <v>24</v>
      </c>
      <c r="O128" s="21"/>
    </row>
    <row r="129" spans="1:15" ht="36">
      <c r="A129" s="9">
        <v>124</v>
      </c>
      <c r="B129" s="10" t="s">
        <v>2494</v>
      </c>
      <c r="C129" s="10">
        <v>3204</v>
      </c>
      <c r="D129" s="10" t="str">
        <f t="shared" si="11"/>
        <v>32</v>
      </c>
      <c r="E129" s="10" t="s">
        <v>2495</v>
      </c>
      <c r="F129" s="10">
        <v>2.8</v>
      </c>
      <c r="G129" s="15">
        <f t="shared" si="12"/>
        <v>95.73</v>
      </c>
      <c r="H129" s="16">
        <v>18.16000000000001</v>
      </c>
      <c r="I129" s="9">
        <v>77.57</v>
      </c>
      <c r="J129" s="19">
        <f t="shared" si="14"/>
        <v>7231.893868170897</v>
      </c>
      <c r="K129" s="15">
        <f t="shared" si="13"/>
        <v>8924.960680675518</v>
      </c>
      <c r="L129" s="22">
        <v>692309.2</v>
      </c>
      <c r="M129" s="23" t="s">
        <v>23</v>
      </c>
      <c r="N129" s="10" t="s">
        <v>24</v>
      </c>
      <c r="O129" s="21"/>
    </row>
    <row r="130" spans="1:15" ht="36">
      <c r="A130" s="11">
        <v>125</v>
      </c>
      <c r="B130" s="10" t="s">
        <v>2494</v>
      </c>
      <c r="C130" s="10">
        <v>3301</v>
      </c>
      <c r="D130" s="10" t="str">
        <f t="shared" si="11"/>
        <v>33</v>
      </c>
      <c r="E130" s="10" t="s">
        <v>2497</v>
      </c>
      <c r="F130" s="10">
        <v>2.8</v>
      </c>
      <c r="G130" s="15">
        <f t="shared" si="12"/>
        <v>127.88</v>
      </c>
      <c r="H130" s="16">
        <v>24.25999999999999</v>
      </c>
      <c r="I130" s="9">
        <v>103.62</v>
      </c>
      <c r="J130" s="19">
        <f t="shared" si="14"/>
        <v>7421.275414451048</v>
      </c>
      <c r="K130" s="15">
        <f t="shared" si="13"/>
        <v>9158.779193205944</v>
      </c>
      <c r="L130" s="22">
        <v>949032.7</v>
      </c>
      <c r="M130" s="23" t="s">
        <v>23</v>
      </c>
      <c r="N130" s="10" t="s">
        <v>24</v>
      </c>
      <c r="O130" s="21"/>
    </row>
    <row r="131" spans="1:15" ht="36">
      <c r="A131" s="9">
        <v>126</v>
      </c>
      <c r="B131" s="10" t="s">
        <v>2494</v>
      </c>
      <c r="C131" s="10">
        <v>3302</v>
      </c>
      <c r="D131" s="10" t="str">
        <f t="shared" si="11"/>
        <v>33</v>
      </c>
      <c r="E131" s="10" t="s">
        <v>2497</v>
      </c>
      <c r="F131" s="10">
        <v>2.8</v>
      </c>
      <c r="G131" s="15">
        <f t="shared" si="12"/>
        <v>127.87</v>
      </c>
      <c r="H131" s="16">
        <v>24.260000000000005</v>
      </c>
      <c r="I131" s="9">
        <v>103.61</v>
      </c>
      <c r="J131" s="19">
        <f t="shared" si="14"/>
        <v>7800.735121607883</v>
      </c>
      <c r="K131" s="15">
        <f t="shared" si="13"/>
        <v>9627.256056365217</v>
      </c>
      <c r="L131" s="22">
        <v>997480.0000000001</v>
      </c>
      <c r="M131" s="23" t="s">
        <v>23</v>
      </c>
      <c r="N131" s="10" t="s">
        <v>24</v>
      </c>
      <c r="O131" s="21"/>
    </row>
    <row r="132" spans="1:15" ht="36">
      <c r="A132" s="11">
        <v>127</v>
      </c>
      <c r="B132" s="10" t="s">
        <v>2494</v>
      </c>
      <c r="C132" s="10">
        <v>3303</v>
      </c>
      <c r="D132" s="10" t="str">
        <f t="shared" si="11"/>
        <v>33</v>
      </c>
      <c r="E132" s="10" t="s">
        <v>2495</v>
      </c>
      <c r="F132" s="10">
        <v>2.8</v>
      </c>
      <c r="G132" s="15">
        <f t="shared" si="12"/>
        <v>95.73</v>
      </c>
      <c r="H132" s="16">
        <v>18.16000000000001</v>
      </c>
      <c r="I132" s="9">
        <v>77.57</v>
      </c>
      <c r="J132" s="19">
        <f t="shared" si="14"/>
        <v>7428.567847069884</v>
      </c>
      <c r="K132" s="15">
        <f t="shared" si="13"/>
        <v>9167.678226118345</v>
      </c>
      <c r="L132" s="22">
        <v>711136.8</v>
      </c>
      <c r="M132" s="23" t="s">
        <v>23</v>
      </c>
      <c r="N132" s="10" t="s">
        <v>24</v>
      </c>
      <c r="O132" s="21"/>
    </row>
    <row r="133" spans="1:15" ht="36">
      <c r="A133" s="9">
        <v>128</v>
      </c>
      <c r="B133" s="10" t="s">
        <v>2494</v>
      </c>
      <c r="C133" s="10">
        <v>3304</v>
      </c>
      <c r="D133" s="10" t="str">
        <f t="shared" si="11"/>
        <v>33</v>
      </c>
      <c r="E133" s="10" t="s">
        <v>2495</v>
      </c>
      <c r="F133" s="10">
        <v>2.8</v>
      </c>
      <c r="G133" s="15">
        <f t="shared" si="12"/>
        <v>95.73</v>
      </c>
      <c r="H133" s="16">
        <v>18.16000000000001</v>
      </c>
      <c r="I133" s="9">
        <v>77.57</v>
      </c>
      <c r="J133" s="19">
        <f t="shared" si="14"/>
        <v>7209.659458894807</v>
      </c>
      <c r="K133" s="15">
        <f t="shared" si="13"/>
        <v>8897.52094882042</v>
      </c>
      <c r="L133" s="22">
        <v>690180.7</v>
      </c>
      <c r="M133" s="23" t="s">
        <v>23</v>
      </c>
      <c r="N133" s="10" t="s">
        <v>24</v>
      </c>
      <c r="O133" s="21"/>
    </row>
    <row r="134" spans="1:15" ht="36">
      <c r="A134" s="11">
        <v>129</v>
      </c>
      <c r="B134" s="10" t="s">
        <v>2494</v>
      </c>
      <c r="C134" s="10">
        <v>3401</v>
      </c>
      <c r="D134" s="10" t="str">
        <f t="shared" si="11"/>
        <v>34</v>
      </c>
      <c r="E134" s="10" t="s">
        <v>2497</v>
      </c>
      <c r="F134" s="10">
        <v>2.8</v>
      </c>
      <c r="G134" s="15">
        <f t="shared" si="12"/>
        <v>127.88</v>
      </c>
      <c r="H134" s="16">
        <v>24.25999999999999</v>
      </c>
      <c r="I134" s="9">
        <v>103.62</v>
      </c>
      <c r="J134" s="19">
        <f t="shared" si="14"/>
        <v>7399.039724741945</v>
      </c>
      <c r="K134" s="15">
        <f t="shared" si="13"/>
        <v>9131.337579617833</v>
      </c>
      <c r="L134" s="22">
        <v>946189.2</v>
      </c>
      <c r="M134" s="23" t="s">
        <v>23</v>
      </c>
      <c r="N134" s="10" t="s">
        <v>24</v>
      </c>
      <c r="O134" s="21"/>
    </row>
    <row r="135" spans="1:15" ht="36">
      <c r="A135" s="9">
        <v>130</v>
      </c>
      <c r="B135" s="10" t="s">
        <v>2494</v>
      </c>
      <c r="C135" s="10">
        <v>3402</v>
      </c>
      <c r="D135" s="10" t="str">
        <f t="shared" si="11"/>
        <v>34</v>
      </c>
      <c r="E135" s="10" t="s">
        <v>2497</v>
      </c>
      <c r="F135" s="10">
        <v>2.8</v>
      </c>
      <c r="G135" s="15">
        <f t="shared" si="12"/>
        <v>127.87</v>
      </c>
      <c r="H135" s="16">
        <v>24.260000000000005</v>
      </c>
      <c r="I135" s="9">
        <v>103.61</v>
      </c>
      <c r="J135" s="19">
        <f t="shared" si="14"/>
        <v>7778.514897943223</v>
      </c>
      <c r="K135" s="15">
        <f t="shared" si="13"/>
        <v>9599.833027700028</v>
      </c>
      <c r="L135" s="22">
        <v>994638.7</v>
      </c>
      <c r="M135" s="23" t="s">
        <v>23</v>
      </c>
      <c r="N135" s="10" t="s">
        <v>24</v>
      </c>
      <c r="O135" s="21"/>
    </row>
    <row r="136" spans="1:15" ht="36">
      <c r="A136" s="11">
        <v>131</v>
      </c>
      <c r="B136" s="10" t="s">
        <v>2494</v>
      </c>
      <c r="C136" s="10">
        <v>3403</v>
      </c>
      <c r="D136" s="10" t="str">
        <f t="shared" si="11"/>
        <v>34</v>
      </c>
      <c r="E136" s="10" t="s">
        <v>2495</v>
      </c>
      <c r="F136" s="10">
        <v>2.8</v>
      </c>
      <c r="G136" s="15">
        <f t="shared" si="12"/>
        <v>95.73</v>
      </c>
      <c r="H136" s="16">
        <v>18.16000000000001</v>
      </c>
      <c r="I136" s="9">
        <v>77.57</v>
      </c>
      <c r="J136" s="19">
        <f t="shared" si="14"/>
        <v>7406.356419095372</v>
      </c>
      <c r="K136" s="15">
        <f t="shared" si="13"/>
        <v>9140.2668557432</v>
      </c>
      <c r="L136" s="22">
        <v>709010.5</v>
      </c>
      <c r="M136" s="23" t="s">
        <v>23</v>
      </c>
      <c r="N136" s="10" t="s">
        <v>24</v>
      </c>
      <c r="O136" s="21"/>
    </row>
    <row r="137" spans="1:15" ht="36">
      <c r="A137" s="9">
        <v>132</v>
      </c>
      <c r="B137" s="10" t="s">
        <v>2494</v>
      </c>
      <c r="C137" s="10">
        <v>3404</v>
      </c>
      <c r="D137" s="10" t="str">
        <f t="shared" si="11"/>
        <v>34</v>
      </c>
      <c r="E137" s="10" t="s">
        <v>2495</v>
      </c>
      <c r="F137" s="10">
        <v>2.8</v>
      </c>
      <c r="G137" s="15">
        <f t="shared" si="12"/>
        <v>95.73</v>
      </c>
      <c r="H137" s="16">
        <v>18.16000000000001</v>
      </c>
      <c r="I137" s="9">
        <v>77.57</v>
      </c>
      <c r="J137" s="19">
        <f t="shared" si="14"/>
        <v>7187.448030920296</v>
      </c>
      <c r="K137" s="15">
        <f t="shared" si="13"/>
        <v>8870.109578445275</v>
      </c>
      <c r="L137" s="22">
        <v>688054.4</v>
      </c>
      <c r="M137" s="23" t="s">
        <v>23</v>
      </c>
      <c r="N137" s="10" t="s">
        <v>24</v>
      </c>
      <c r="O137" s="23"/>
    </row>
    <row r="138" spans="1:15" ht="23.25" customHeight="1">
      <c r="A138" s="12" t="s">
        <v>258</v>
      </c>
      <c r="B138" s="12"/>
      <c r="C138" s="12"/>
      <c r="D138" s="12"/>
      <c r="E138" s="12"/>
      <c r="F138" s="24"/>
      <c r="G138" s="13">
        <f t="shared" si="12"/>
        <v>14693.64</v>
      </c>
      <c r="H138" s="14">
        <f>SUM(H6:H137)</f>
        <v>2787.5200000000023</v>
      </c>
      <c r="I138" s="14">
        <f>SUM(I6:I137)</f>
        <v>11906.119999999997</v>
      </c>
      <c r="J138" s="20">
        <f t="shared" si="14"/>
        <v>7713.51332277094</v>
      </c>
      <c r="K138" s="13">
        <f t="shared" si="13"/>
        <v>9519.439405952571</v>
      </c>
      <c r="L138" s="30">
        <f>SUM(L6:L137)</f>
        <v>113339587.89999999</v>
      </c>
      <c r="M138" s="23" t="s">
        <v>23</v>
      </c>
      <c r="N138" s="10" t="s">
        <v>24</v>
      </c>
      <c r="O138" s="11"/>
    </row>
    <row r="139" spans="1:15" ht="28.5" customHeight="1">
      <c r="A139" s="25" t="s">
        <v>2498</v>
      </c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31"/>
    </row>
    <row r="140" spans="1:15" ht="14.25">
      <c r="A140" s="27" t="s">
        <v>2499</v>
      </c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</row>
    <row r="141" spans="1:15" ht="14.25">
      <c r="A141" s="29" t="s">
        <v>261</v>
      </c>
      <c r="B141" s="29"/>
      <c r="C141" s="29"/>
      <c r="D141" s="29"/>
      <c r="E141" s="29"/>
      <c r="F141" s="29"/>
      <c r="G141" s="29"/>
      <c r="H141" s="29"/>
      <c r="I141" s="29"/>
      <c r="J141" s="32"/>
      <c r="K141" s="29" t="s">
        <v>262</v>
      </c>
      <c r="L141" s="29"/>
      <c r="M141" s="29"/>
      <c r="N141" s="29"/>
      <c r="O141" s="29"/>
    </row>
    <row r="142" spans="1:15" ht="14.25">
      <c r="A142" s="29" t="s">
        <v>2500</v>
      </c>
      <c r="B142" s="29"/>
      <c r="C142" s="29"/>
      <c r="D142" s="29"/>
      <c r="E142" s="29"/>
      <c r="F142" s="29"/>
      <c r="G142" s="29"/>
      <c r="H142" s="29"/>
      <c r="I142" s="29"/>
      <c r="J142" s="32"/>
      <c r="K142" s="29" t="s">
        <v>265</v>
      </c>
      <c r="L142" s="29"/>
      <c r="M142" s="29"/>
      <c r="N142" s="29"/>
      <c r="O142" s="29"/>
    </row>
    <row r="143" spans="1:15" ht="14.25">
      <c r="A143" s="29" t="s">
        <v>267</v>
      </c>
      <c r="B143" s="29"/>
      <c r="C143" s="29"/>
      <c r="D143" s="29"/>
      <c r="E143" s="29"/>
      <c r="F143" s="7"/>
      <c r="G143" s="7"/>
      <c r="H143" s="7"/>
      <c r="I143" s="7"/>
      <c r="J143" s="18"/>
      <c r="K143" s="7"/>
      <c r="L143" s="18"/>
      <c r="M143" s="7"/>
      <c r="N143" s="7"/>
      <c r="O143" s="7"/>
    </row>
  </sheetData>
  <sheetProtection/>
  <mergeCells count="39">
    <mergeCell ref="A1:B1"/>
    <mergeCell ref="A2:O2"/>
    <mergeCell ref="H3:K3"/>
    <mergeCell ref="A138:F138"/>
    <mergeCell ref="A139:O139"/>
    <mergeCell ref="A140:O140"/>
    <mergeCell ref="A141:E141"/>
    <mergeCell ref="K141:L141"/>
    <mergeCell ref="A142:E142"/>
    <mergeCell ref="K142:L142"/>
    <mergeCell ref="A143:E14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O6:O16"/>
    <mergeCell ref="O17:O26"/>
    <mergeCell ref="O27:O36"/>
    <mergeCell ref="O37:O46"/>
    <mergeCell ref="O47:O56"/>
    <mergeCell ref="O57:O66"/>
    <mergeCell ref="O67:O76"/>
    <mergeCell ref="O77:O86"/>
    <mergeCell ref="O87:O96"/>
    <mergeCell ref="O97:O106"/>
    <mergeCell ref="O107:O116"/>
    <mergeCell ref="O117:O126"/>
    <mergeCell ref="O127:O137"/>
  </mergeCells>
  <printOptions/>
  <pageMargins left="0.2361111111111111" right="0.2361111111111111" top="0.5111111111111111" bottom="0.4326388888888889" header="0.19652777777777777" footer="0.1965277777777777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。。</cp:lastModifiedBy>
  <cp:lastPrinted>2021-11-24T10:44:52Z</cp:lastPrinted>
  <dcterms:created xsi:type="dcterms:W3CDTF">2011-04-26T02:07:47Z</dcterms:created>
  <dcterms:modified xsi:type="dcterms:W3CDTF">2021-11-25T03:49:58Z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</Properties>
</file>