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<sst xmlns="http://schemas.openxmlformats.org/spreadsheetml/2006/main" count="52" uniqueCount="31">
  <si>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</si>
  <si>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</si>
  <si>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</si>
  <si>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</si>
  <si>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海伦源筑花园49、50号楼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</si>
  <si>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</si>
  <si>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</si>
  <si>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</si>
  <si>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</si>
  <si>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</si>
  <si>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</si>
  <si>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</si>
  <si>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</si>
  <si>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</si>
  <si>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</si>
  <si>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</si>
  <si>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</si>
  <si>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</si>
  <si>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</si>
  <si>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</si>
  <si>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</si>
  <si>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</si>
  <si>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</si>
  <si>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</si>
  <si>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本批销售住宅共12套，销售住宅总建筑面积：1876.36㎡，套内面积：1559.04㎡，分摊面积：317.32㎡，销售均价：11805.56元/㎡（建筑面积）、14208.41元/㎡（套内建筑面积）。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</si>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</sst>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5" fillId="4" borderId="1" applyNumberFormat="0" applyAlignment="0" applyProtection="0"/>
    <xf numFmtId="0" fontId="10" fillId="9" borderId="7" applyNumberFormat="0" applyAlignment="0" applyProtection="0"/>
    <xf numFmtId="0" fontId="9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3">
      <selection activeCell="F22" sqref="F22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2" width="11.125" style="4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5" t="s">
        <v>0</v>
      </c>
      <c r="B1" s="5"/>
    </row>
    <row r="2" spans="1:15" ht="24" customHeight="1">
      <c r="A2" s="6" t="s">
        <v>1</v>
      </c>
      <c r="B2" s="6"/>
      <c r="C2" s="6"/>
      <c r="D2" s="6"/>
      <c r="E2" s="6"/>
      <c r="F2" s="6"/>
      <c r="G2" s="7"/>
      <c r="H2" s="8"/>
      <c r="I2" s="7"/>
      <c r="J2" s="40"/>
      <c r="K2" s="40"/>
      <c r="L2" s="40"/>
      <c r="M2" s="6"/>
      <c r="N2" s="6"/>
      <c r="O2" s="6"/>
    </row>
    <row r="3" spans="1:15" ht="19.5" customHeight="1">
      <c r="A3" s="9" t="s">
        <v>2</v>
      </c>
      <c r="B3" s="9"/>
      <c r="C3" s="9"/>
      <c r="D3" s="9"/>
      <c r="E3" s="9"/>
      <c r="F3" s="9"/>
      <c r="G3" s="10"/>
      <c r="H3" s="11"/>
      <c r="I3" s="10" t="s">
        <v>3</v>
      </c>
      <c r="K3" s="10" t="s">
        <v>4</v>
      </c>
      <c r="M3" s="41"/>
      <c r="N3" s="42"/>
      <c r="O3" s="42"/>
    </row>
    <row r="4" spans="1:15" ht="30" customHeigh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  <c r="H4" s="15" t="s">
        <v>12</v>
      </c>
      <c r="I4" s="43" t="s">
        <v>13</v>
      </c>
      <c r="J4" s="44" t="s">
        <v>14</v>
      </c>
      <c r="K4" s="44" t="s">
        <v>15</v>
      </c>
      <c r="L4" s="45" t="s">
        <v>16</v>
      </c>
      <c r="M4" s="46" t="s">
        <v>17</v>
      </c>
      <c r="N4" s="13" t="s">
        <v>18</v>
      </c>
      <c r="O4" s="12" t="s">
        <v>19</v>
      </c>
    </row>
    <row r="5" spans="1:15" ht="14.25">
      <c r="A5" s="12"/>
      <c r="B5" s="13"/>
      <c r="C5" s="13"/>
      <c r="D5" s="13"/>
      <c r="E5" s="13"/>
      <c r="F5" s="13"/>
      <c r="G5" s="14"/>
      <c r="H5" s="15"/>
      <c r="I5" s="47"/>
      <c r="J5" s="44"/>
      <c r="K5" s="44"/>
      <c r="L5" s="48"/>
      <c r="M5" s="49"/>
      <c r="N5" s="13"/>
      <c r="O5" s="12"/>
    </row>
    <row r="6" spans="1:15" s="1" customFormat="1" ht="19.5" customHeight="1">
      <c r="A6" s="16">
        <v>1</v>
      </c>
      <c r="B6" s="16">
        <v>49</v>
      </c>
      <c r="C6" s="16">
        <v>101</v>
      </c>
      <c r="D6" s="16">
        <v>1</v>
      </c>
      <c r="E6" s="17" t="s">
        <v>20</v>
      </c>
      <c r="F6" s="16">
        <v>3</v>
      </c>
      <c r="G6" s="18">
        <v>154.7269</v>
      </c>
      <c r="H6" s="19">
        <v>26.16640000000001</v>
      </c>
      <c r="I6" s="19">
        <v>128.5605</v>
      </c>
      <c r="J6" s="50">
        <f>L6/G6</f>
        <v>11937.55914453143</v>
      </c>
      <c r="K6" s="50">
        <f aca="true" t="shared" si="0" ref="K6:K18">L6/I6</f>
        <v>14367.255261141643</v>
      </c>
      <c r="L6" s="50">
        <v>1847061.52</v>
      </c>
      <c r="M6" s="50"/>
      <c r="N6" s="51" t="s">
        <v>21</v>
      </c>
      <c r="O6" s="52"/>
    </row>
    <row r="7" spans="1:15" s="1" customFormat="1" ht="19.5" customHeight="1">
      <c r="A7" s="16">
        <v>2</v>
      </c>
      <c r="B7" s="16">
        <v>49</v>
      </c>
      <c r="C7" s="16">
        <v>102</v>
      </c>
      <c r="D7" s="16">
        <v>1</v>
      </c>
      <c r="E7" s="17" t="s">
        <v>20</v>
      </c>
      <c r="F7" s="16">
        <v>3</v>
      </c>
      <c r="G7" s="18">
        <v>154.7269</v>
      </c>
      <c r="H7" s="19">
        <v>26.16640000000001</v>
      </c>
      <c r="I7" s="19">
        <v>128.5605</v>
      </c>
      <c r="J7" s="50">
        <f aca="true" t="shared" si="1" ref="J7:J18">L7/G7</f>
        <v>12940.442547482047</v>
      </c>
      <c r="K7" s="50">
        <f t="shared" si="0"/>
        <v>15574.259278705358</v>
      </c>
      <c r="L7" s="50">
        <v>2002234.56</v>
      </c>
      <c r="M7" s="50"/>
      <c r="N7" s="51" t="s">
        <v>21</v>
      </c>
      <c r="O7" s="52"/>
    </row>
    <row r="8" spans="1:15" s="1" customFormat="1" ht="19.5" customHeight="1">
      <c r="A8" s="16">
        <v>3</v>
      </c>
      <c r="B8" s="16">
        <v>49</v>
      </c>
      <c r="C8" s="16">
        <v>201</v>
      </c>
      <c r="D8" s="16">
        <v>2</v>
      </c>
      <c r="E8" s="17" t="s">
        <v>20</v>
      </c>
      <c r="F8" s="16">
        <v>3</v>
      </c>
      <c r="G8" s="18">
        <v>171.0944</v>
      </c>
      <c r="H8" s="19">
        <v>28.93440000000001</v>
      </c>
      <c r="I8" s="19">
        <v>142.16</v>
      </c>
      <c r="J8" s="50">
        <f t="shared" si="1"/>
        <v>9805.010099687657</v>
      </c>
      <c r="K8" s="50">
        <f t="shared" si="0"/>
        <v>11800.663477771526</v>
      </c>
      <c r="L8" s="50">
        <v>1677582.32</v>
      </c>
      <c r="M8" s="50"/>
      <c r="N8" s="51" t="s">
        <v>21</v>
      </c>
      <c r="O8" s="52"/>
    </row>
    <row r="9" spans="1:15" s="1" customFormat="1" ht="19.5" customHeight="1">
      <c r="A9" s="16">
        <v>4</v>
      </c>
      <c r="B9" s="16">
        <v>49</v>
      </c>
      <c r="C9" s="16">
        <v>202</v>
      </c>
      <c r="D9" s="16">
        <v>2</v>
      </c>
      <c r="E9" s="17" t="s">
        <v>20</v>
      </c>
      <c r="F9" s="16">
        <v>3</v>
      </c>
      <c r="G9" s="18">
        <v>171.0944</v>
      </c>
      <c r="H9" s="19">
        <v>28.93440000000001</v>
      </c>
      <c r="I9" s="19">
        <v>142.16</v>
      </c>
      <c r="J9" s="50">
        <f t="shared" si="1"/>
        <v>10846.217351356912</v>
      </c>
      <c r="K9" s="50">
        <f t="shared" si="0"/>
        <v>13053.791854248735</v>
      </c>
      <c r="L9" s="50">
        <v>1855727.05</v>
      </c>
      <c r="M9" s="50"/>
      <c r="N9" s="51" t="s">
        <v>21</v>
      </c>
      <c r="O9" s="52"/>
    </row>
    <row r="10" spans="1:15" s="1" customFormat="1" ht="19.5" customHeight="1">
      <c r="A10" s="16">
        <v>5</v>
      </c>
      <c r="B10" s="16">
        <v>49</v>
      </c>
      <c r="C10" s="16">
        <v>301</v>
      </c>
      <c r="D10" s="16">
        <v>3</v>
      </c>
      <c r="E10" s="17" t="s">
        <v>22</v>
      </c>
      <c r="F10" s="16">
        <v>3</v>
      </c>
      <c r="G10" s="18">
        <v>143.2687</v>
      </c>
      <c r="H10" s="19">
        <v>24.22869999999999</v>
      </c>
      <c r="I10" s="19">
        <v>119.04</v>
      </c>
      <c r="J10" s="50">
        <f t="shared" si="1"/>
        <v>12538.165977635032</v>
      </c>
      <c r="K10" s="50">
        <f t="shared" si="0"/>
        <v>15090.110383064515</v>
      </c>
      <c r="L10" s="50">
        <v>1796326.74</v>
      </c>
      <c r="M10" s="50"/>
      <c r="N10" s="51" t="s">
        <v>21</v>
      </c>
      <c r="O10" s="52"/>
    </row>
    <row r="11" spans="1:15" s="1" customFormat="1" ht="19.5" customHeight="1">
      <c r="A11" s="16">
        <v>6</v>
      </c>
      <c r="B11" s="16">
        <v>49</v>
      </c>
      <c r="C11" s="16">
        <v>302</v>
      </c>
      <c r="D11" s="16">
        <v>3</v>
      </c>
      <c r="E11" s="17" t="s">
        <v>22</v>
      </c>
      <c r="F11" s="16">
        <v>3</v>
      </c>
      <c r="G11" s="18">
        <v>143.2687</v>
      </c>
      <c r="H11" s="19">
        <v>24.22869999999999</v>
      </c>
      <c r="I11" s="19">
        <v>119.04</v>
      </c>
      <c r="J11" s="50">
        <f t="shared" si="1"/>
        <v>13443.58537489347</v>
      </c>
      <c r="K11" s="50">
        <f t="shared" si="0"/>
        <v>16179.813508064515</v>
      </c>
      <c r="L11" s="50">
        <v>1926045</v>
      </c>
      <c r="M11" s="50"/>
      <c r="N11" s="51" t="s">
        <v>21</v>
      </c>
      <c r="O11" s="52"/>
    </row>
    <row r="12" spans="1:15" s="1" customFormat="1" ht="19.5" customHeight="1">
      <c r="A12" s="16">
        <v>7</v>
      </c>
      <c r="B12" s="16">
        <v>50</v>
      </c>
      <c r="C12" s="16">
        <v>101</v>
      </c>
      <c r="D12" s="16">
        <v>1</v>
      </c>
      <c r="E12" s="17" t="s">
        <v>20</v>
      </c>
      <c r="F12" s="16">
        <v>3</v>
      </c>
      <c r="G12" s="18">
        <v>154.7265</v>
      </c>
      <c r="H12" s="19">
        <v>26.166499999999985</v>
      </c>
      <c r="I12" s="19">
        <v>128.56</v>
      </c>
      <c r="J12" s="50">
        <f t="shared" si="1"/>
        <v>12690.450181449203</v>
      </c>
      <c r="K12" s="50">
        <f t="shared" si="0"/>
        <v>15273.404947106408</v>
      </c>
      <c r="L12" s="50">
        <v>1963548.94</v>
      </c>
      <c r="M12" s="50"/>
      <c r="N12" s="51" t="s">
        <v>21</v>
      </c>
      <c r="O12" s="52"/>
    </row>
    <row r="13" spans="1:15" s="1" customFormat="1" ht="19.5" customHeight="1">
      <c r="A13" s="16">
        <v>8</v>
      </c>
      <c r="B13" s="16">
        <v>50</v>
      </c>
      <c r="C13" s="16">
        <v>102</v>
      </c>
      <c r="D13" s="16">
        <v>1</v>
      </c>
      <c r="E13" s="17" t="s">
        <v>20</v>
      </c>
      <c r="F13" s="16">
        <v>3</v>
      </c>
      <c r="G13" s="18">
        <v>154.7265</v>
      </c>
      <c r="H13" s="19">
        <v>26.166499999999985</v>
      </c>
      <c r="I13" s="19">
        <v>128.56</v>
      </c>
      <c r="J13" s="50">
        <f t="shared" si="1"/>
        <v>11930.593918947305</v>
      </c>
      <c r="K13" s="50">
        <f t="shared" si="0"/>
        <v>14358.891101431238</v>
      </c>
      <c r="L13" s="50">
        <v>1845979.04</v>
      </c>
      <c r="M13" s="50"/>
      <c r="N13" s="51" t="s">
        <v>21</v>
      </c>
      <c r="O13" s="52"/>
    </row>
    <row r="14" spans="1:15" s="1" customFormat="1" ht="19.5" customHeight="1">
      <c r="A14" s="16">
        <v>9</v>
      </c>
      <c r="B14" s="16">
        <v>50</v>
      </c>
      <c r="C14" s="16">
        <v>201</v>
      </c>
      <c r="D14" s="16">
        <v>2</v>
      </c>
      <c r="E14" s="17" t="s">
        <v>20</v>
      </c>
      <c r="F14" s="16">
        <v>3</v>
      </c>
      <c r="G14" s="18">
        <v>171.0946</v>
      </c>
      <c r="H14" s="19">
        <v>28.934600000000017</v>
      </c>
      <c r="I14" s="19">
        <v>142.16</v>
      </c>
      <c r="J14" s="50">
        <f t="shared" si="1"/>
        <v>10827.543294762077</v>
      </c>
      <c r="K14" s="50">
        <f t="shared" si="0"/>
        <v>13031.332224254362</v>
      </c>
      <c r="L14" s="50">
        <v>1852534.189</v>
      </c>
      <c r="M14" s="50"/>
      <c r="N14" s="51" t="s">
        <v>21</v>
      </c>
      <c r="O14" s="52"/>
    </row>
    <row r="15" spans="1:15" s="1" customFormat="1" ht="19.5" customHeight="1">
      <c r="A15" s="16">
        <v>10</v>
      </c>
      <c r="B15" s="16">
        <v>50</v>
      </c>
      <c r="C15" s="16">
        <v>202</v>
      </c>
      <c r="D15" s="16">
        <v>2</v>
      </c>
      <c r="E15" s="17" t="s">
        <v>20</v>
      </c>
      <c r="F15" s="16">
        <v>3</v>
      </c>
      <c r="G15" s="18">
        <v>171.0946</v>
      </c>
      <c r="H15" s="19">
        <v>28.934600000000017</v>
      </c>
      <c r="I15" s="19">
        <v>142.16</v>
      </c>
      <c r="J15" s="50">
        <f t="shared" si="1"/>
        <v>9800.866421266363</v>
      </c>
      <c r="K15" s="50">
        <f t="shared" si="0"/>
        <v>11795.690208216096</v>
      </c>
      <c r="L15" s="50">
        <v>1676875.32</v>
      </c>
      <c r="M15" s="50"/>
      <c r="N15" s="51" t="s">
        <v>21</v>
      </c>
      <c r="O15" s="52"/>
    </row>
    <row r="16" spans="1:15" s="1" customFormat="1" ht="19.5" customHeight="1">
      <c r="A16" s="16">
        <v>11</v>
      </c>
      <c r="B16" s="16">
        <v>50</v>
      </c>
      <c r="C16" s="16">
        <v>301</v>
      </c>
      <c r="D16" s="16">
        <v>3</v>
      </c>
      <c r="E16" s="17" t="s">
        <v>22</v>
      </c>
      <c r="F16" s="16">
        <v>3</v>
      </c>
      <c r="G16" s="18">
        <v>143.2689</v>
      </c>
      <c r="H16" s="19">
        <v>24.228899999999996</v>
      </c>
      <c r="I16" s="19">
        <v>119.04</v>
      </c>
      <c r="J16" s="50">
        <f t="shared" si="1"/>
        <v>13346.464166333377</v>
      </c>
      <c r="K16" s="50">
        <f t="shared" si="0"/>
        <v>16062.947244623654</v>
      </c>
      <c r="L16" s="50">
        <v>1912133.24</v>
      </c>
      <c r="M16" s="50"/>
      <c r="N16" s="51" t="s">
        <v>21</v>
      </c>
      <c r="O16" s="52"/>
    </row>
    <row r="17" spans="1:15" s="1" customFormat="1" ht="19.5" customHeight="1">
      <c r="A17" s="16">
        <v>12</v>
      </c>
      <c r="B17" s="16">
        <v>50</v>
      </c>
      <c r="C17" s="16">
        <v>302</v>
      </c>
      <c r="D17" s="16">
        <v>3</v>
      </c>
      <c r="E17" s="17" t="s">
        <v>22</v>
      </c>
      <c r="F17" s="16">
        <v>3</v>
      </c>
      <c r="G17" s="18">
        <v>143.2689</v>
      </c>
      <c r="H17" s="19">
        <v>24.228899999999996</v>
      </c>
      <c r="I17" s="19">
        <v>119.04</v>
      </c>
      <c r="J17" s="50">
        <f t="shared" si="1"/>
        <v>12531.957459015879</v>
      </c>
      <c r="K17" s="50">
        <f t="shared" si="0"/>
        <v>15082.659274193547</v>
      </c>
      <c r="L17" s="50">
        <v>1795439.76</v>
      </c>
      <c r="M17" s="50"/>
      <c r="N17" s="51" t="s">
        <v>21</v>
      </c>
      <c r="O17" s="52"/>
    </row>
    <row r="18" spans="1:15" s="1" customFormat="1" ht="19.5" customHeight="1">
      <c r="A18" s="20" t="s">
        <v>23</v>
      </c>
      <c r="B18" s="21"/>
      <c r="C18" s="21"/>
      <c r="D18" s="21"/>
      <c r="E18" s="21"/>
      <c r="F18" s="22"/>
      <c r="G18" s="23">
        <f>SUM(G6:G17)</f>
        <v>1876.3600000000001</v>
      </c>
      <c r="H18" s="23">
        <f>SUM(H6:H17)</f>
        <v>317.3190000000001</v>
      </c>
      <c r="I18" s="23">
        <f>SUM(I6:I17)</f>
        <v>1559.041</v>
      </c>
      <c r="J18" s="50">
        <f t="shared" si="1"/>
        <v>11805.563793195333</v>
      </c>
      <c r="K18" s="53">
        <f t="shared" si="0"/>
        <v>14208.406115682652</v>
      </c>
      <c r="L18" s="53">
        <f>SUM(L6:L17)</f>
        <v>22151487.678999998</v>
      </c>
      <c r="M18" s="53"/>
      <c r="N18" s="51"/>
      <c r="O18" s="54"/>
    </row>
    <row r="19" spans="1:15" s="1" customFormat="1" ht="31.5" customHeight="1">
      <c r="A19" s="24" t="s">
        <v>24</v>
      </c>
      <c r="B19" s="25"/>
      <c r="C19" s="25"/>
      <c r="D19" s="25"/>
      <c r="E19" s="25"/>
      <c r="F19" s="25"/>
      <c r="G19" s="26"/>
      <c r="H19" s="27"/>
      <c r="I19" s="26"/>
      <c r="J19" s="55"/>
      <c r="K19" s="55"/>
      <c r="L19" s="55"/>
      <c r="M19" s="25"/>
      <c r="N19" s="25"/>
      <c r="O19" s="56"/>
    </row>
    <row r="20" spans="1:15" s="1" customFormat="1" ht="60" customHeight="1">
      <c r="A20" s="28" t="s">
        <v>25</v>
      </c>
      <c r="B20" s="29"/>
      <c r="C20" s="29"/>
      <c r="D20" s="29"/>
      <c r="E20" s="29"/>
      <c r="F20" s="29"/>
      <c r="G20" s="30"/>
      <c r="H20" s="31"/>
      <c r="I20" s="30"/>
      <c r="J20" s="57"/>
      <c r="K20" s="57"/>
      <c r="L20" s="57"/>
      <c r="M20" s="29"/>
      <c r="N20" s="29"/>
      <c r="O20" s="29"/>
    </row>
    <row r="21" spans="1:15" s="1" customFormat="1" ht="18" customHeight="1">
      <c r="A21" s="32" t="s">
        <v>26</v>
      </c>
      <c r="B21" s="32"/>
      <c r="C21" s="32"/>
      <c r="D21" s="32"/>
      <c r="E21" s="32"/>
      <c r="F21" s="32"/>
      <c r="G21" s="33"/>
      <c r="H21" s="34"/>
      <c r="I21" s="33"/>
      <c r="J21" s="58"/>
      <c r="M21" s="32"/>
      <c r="N21" s="35"/>
      <c r="O21" s="35"/>
    </row>
    <row r="22" spans="1:15" s="1" customFormat="1" ht="12.75" customHeight="1">
      <c r="A22" s="32" t="s">
        <v>27</v>
      </c>
      <c r="B22" s="32"/>
      <c r="C22" s="32"/>
      <c r="D22" s="32"/>
      <c r="E22" s="32"/>
      <c r="F22" s="35"/>
      <c r="G22" s="36"/>
      <c r="H22" s="37"/>
      <c r="I22" s="36"/>
      <c r="J22" s="59"/>
      <c r="K22" s="41" t="s">
        <v>28</v>
      </c>
      <c r="L22" s="60"/>
      <c r="M22" s="32"/>
      <c r="N22" s="35"/>
      <c r="O22" s="35"/>
    </row>
    <row r="23" spans="1:12" s="1" customFormat="1" ht="18.75" customHeight="1">
      <c r="A23" s="32" t="s">
        <v>29</v>
      </c>
      <c r="B23" s="32"/>
      <c r="C23" s="32"/>
      <c r="D23" s="32"/>
      <c r="E23" s="32"/>
      <c r="G23" s="38"/>
      <c r="H23" s="39"/>
      <c r="I23" s="38"/>
      <c r="J23" s="61"/>
      <c r="K23" s="41" t="s">
        <v>30</v>
      </c>
      <c r="L23" s="60"/>
    </row>
    <row r="24" spans="7:12" s="1" customFormat="1" ht="24.75" customHeight="1">
      <c r="G24" s="38"/>
      <c r="H24" s="39"/>
      <c r="I24" s="38"/>
      <c r="J24" s="61"/>
      <c r="K24" s="61"/>
      <c r="L24" s="61"/>
    </row>
    <row r="25" spans="7:12" s="1" customFormat="1" ht="24.75" customHeight="1">
      <c r="G25" s="38"/>
      <c r="H25" s="39"/>
      <c r="I25" s="38"/>
      <c r="J25" s="61"/>
      <c r="K25" s="61"/>
      <c r="L25" s="61"/>
    </row>
    <row r="26" spans="7:12" s="1" customFormat="1" ht="24.75" customHeight="1">
      <c r="G26" s="38"/>
      <c r="H26" s="39"/>
      <c r="I26" s="38"/>
      <c r="J26" s="61"/>
      <c r="K26" s="61"/>
      <c r="L26" s="61"/>
    </row>
    <row r="27" spans="7:12" s="1" customFormat="1" ht="24.75" customHeight="1">
      <c r="G27" s="38"/>
      <c r="H27" s="39"/>
      <c r="I27" s="38"/>
      <c r="J27" s="61"/>
      <c r="K27" s="61"/>
      <c r="L27" s="61"/>
    </row>
    <row r="28" spans="7:12" s="1" customFormat="1" ht="24.75" customHeight="1">
      <c r="G28" s="38"/>
      <c r="H28" s="39"/>
      <c r="I28" s="38"/>
      <c r="J28" s="61"/>
      <c r="K28" s="61"/>
      <c r="L28" s="61"/>
    </row>
    <row r="29" spans="7:12" s="1" customFormat="1" ht="24.75" customHeight="1">
      <c r="G29" s="38"/>
      <c r="H29" s="39"/>
      <c r="I29" s="38"/>
      <c r="J29" s="61"/>
      <c r="K29" s="61"/>
      <c r="L29" s="61"/>
    </row>
    <row r="30" spans="7:12" s="1" customFormat="1" ht="24.75" customHeight="1">
      <c r="G30" s="38"/>
      <c r="H30" s="39"/>
      <c r="I30" s="38"/>
      <c r="J30" s="61"/>
      <c r="K30" s="61"/>
      <c r="L30" s="61"/>
    </row>
    <row r="31" spans="7:12" s="1" customFormat="1" ht="24.75" customHeight="1">
      <c r="G31" s="38"/>
      <c r="H31" s="39"/>
      <c r="I31" s="38"/>
      <c r="J31" s="61"/>
      <c r="K31" s="61"/>
      <c r="L31" s="61"/>
    </row>
    <row r="32" spans="7:12" s="1" customFormat="1" ht="30.75" customHeight="1">
      <c r="G32" s="38"/>
      <c r="H32" s="39"/>
      <c r="I32" s="38"/>
      <c r="J32" s="61"/>
      <c r="K32" s="61"/>
      <c r="L32" s="61"/>
    </row>
    <row r="33" ht="42" customHeight="1"/>
    <row r="34" ht="51.75" customHeight="1"/>
    <row r="35" ht="27" customHeight="1"/>
    <row r="36" ht="25.5" customHeight="1"/>
  </sheetData>
  <sheetProtection/>
  <autoFilter ref="A5:O23"/>
  <mergeCells count="23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2022-04-12T01:27:46Z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