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<sst xmlns="http://schemas.openxmlformats.org/spreadsheetml/2006/main" count="62" uniqueCount="40">
  <si>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</si>
  <si>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</si>
  <si>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</si>
  <si>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</si>
  <si>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海伦源筑花园9、10、11号楼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</si>
  <si>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</si>
  <si>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</si>
  <si>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</si>
  <si>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</si>
  <si>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</si>
  <si>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</si>
  <si>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</si>
  <si>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</si>
  <si>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</si>
  <si>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</si>
  <si>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</si>
  <si>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</si>
  <si>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</si>
  <si>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</si>
  <si>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</si>
  <si>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</si>
  <si>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</si>
  <si>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本批楼栋总面积/均价</t>
  </si>
  <si>
    <r>
      <t xml:space="preserve">   本批销售住宅共12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1477.29㎡，套内面积：1204.95㎡，分摊面积：272.34㎡，销售均价：7472.76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9161.76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</si>
  <si>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</si>
  <si>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</si>
  <si>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</si>
  <si>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</si>
  <si>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</si>
  <si>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</si>
  <si>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r>
      <t>1</t>
    </r>
    <r>
      <rPr>
        <sz val="12"/>
        <rFont val="宋体"/>
        <family val="0"/>
      </rPr>
      <t>1月</t>
    </r>
  </si>
  <si>
    <t>2月</t>
  </si>
  <si>
    <t>5月</t>
  </si>
  <si>
    <t>8月</t>
  </si>
  <si>
    <t>11月</t>
  </si>
  <si>
    <t>4月</t>
  </si>
  <si>
    <t>7月</t>
  </si>
  <si>
    <t>10月</t>
  </si>
  <si>
    <t>备案面价（均价）</t>
  </si>
  <si>
    <t>可签约底价（均价）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</si>
</sst>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9" fillId="9" borderId="0" applyNumberFormat="0" applyBorder="0" applyAlignment="0" applyProtection="0"/>
    <xf numFmtId="0" fontId="14" fillId="0" borderId="5" applyNumberFormat="0" applyFill="0" applyAlignment="0" applyProtection="0"/>
    <xf numFmtId="0" fontId="29" fillId="10" borderId="0" applyNumberFormat="0" applyBorder="0" applyAlignment="0" applyProtection="0"/>
    <xf numFmtId="0" fontId="18" fillId="11" borderId="6" applyNumberFormat="0" applyAlignment="0" applyProtection="0"/>
    <xf numFmtId="0" fontId="25" fillId="11" borderId="1" applyNumberFormat="0" applyAlignment="0" applyProtection="0"/>
    <xf numFmtId="0" fontId="10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7" fontId="0" fillId="0" borderId="15" xfId="0" applyNumberForma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Q20" sqref="Q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1.125" style="8" customWidth="1"/>
    <col min="13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9" t="s">
        <v>0</v>
      </c>
      <c r="B1" s="9"/>
    </row>
    <row r="2" spans="1:15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40"/>
      <c r="M2" s="10"/>
      <c r="N2" s="10"/>
      <c r="O2" s="10"/>
    </row>
    <row r="3" spans="1:15" ht="36" customHeight="1">
      <c r="A3" s="11" t="s">
        <v>2</v>
      </c>
      <c r="B3" s="11"/>
      <c r="C3" s="11"/>
      <c r="D3" s="11"/>
      <c r="E3" s="11"/>
      <c r="F3" s="11"/>
      <c r="G3" s="12"/>
      <c r="H3" s="12"/>
      <c r="I3" s="11" t="s">
        <v>3</v>
      </c>
      <c r="K3" s="11" t="s">
        <v>4</v>
      </c>
      <c r="M3" s="12"/>
      <c r="N3" s="41"/>
      <c r="O3" s="41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42" t="s">
        <v>13</v>
      </c>
      <c r="J4" s="14" t="s">
        <v>14</v>
      </c>
      <c r="K4" s="14" t="s">
        <v>15</v>
      </c>
      <c r="L4" s="43" t="s">
        <v>16</v>
      </c>
      <c r="M4" s="42" t="s">
        <v>17</v>
      </c>
      <c r="N4" s="14" t="s">
        <v>18</v>
      </c>
      <c r="O4" s="13" t="s">
        <v>19</v>
      </c>
    </row>
    <row r="5" spans="1:15" ht="19.5" customHeight="1">
      <c r="A5" s="13"/>
      <c r="B5" s="14"/>
      <c r="C5" s="14"/>
      <c r="D5" s="14"/>
      <c r="E5" s="14"/>
      <c r="F5" s="14"/>
      <c r="G5" s="14"/>
      <c r="H5" s="14"/>
      <c r="I5" s="44"/>
      <c r="J5" s="14"/>
      <c r="K5" s="14"/>
      <c r="L5" s="45"/>
      <c r="M5" s="44"/>
      <c r="N5" s="14"/>
      <c r="O5" s="13"/>
    </row>
    <row r="6" spans="1:15" s="6" customFormat="1" ht="24.75" customHeight="1">
      <c r="A6" s="15">
        <v>1</v>
      </c>
      <c r="B6" s="15">
        <v>11</v>
      </c>
      <c r="C6" s="15">
        <v>101</v>
      </c>
      <c r="D6" s="15">
        <v>1</v>
      </c>
      <c r="E6" s="16" t="s">
        <v>20</v>
      </c>
      <c r="F6" s="15">
        <v>2.9</v>
      </c>
      <c r="G6" s="17">
        <v>123.1079</v>
      </c>
      <c r="H6" s="18">
        <f>G6-I6</f>
        <v>22.695400000000006</v>
      </c>
      <c r="I6" s="18">
        <v>100.4125</v>
      </c>
      <c r="J6" s="46">
        <f>L6/G6</f>
        <v>8100.5658450838655</v>
      </c>
      <c r="K6" s="47">
        <f aca="true" t="shared" si="0" ref="K6:K18">L6/I6</f>
        <v>9931.46918959293</v>
      </c>
      <c r="L6" s="17">
        <v>997243.65</v>
      </c>
      <c r="M6" s="47"/>
      <c r="N6" s="48" t="s">
        <v>21</v>
      </c>
      <c r="O6" s="49"/>
    </row>
    <row r="7" spans="1:15" s="6" customFormat="1" ht="24.75" customHeight="1">
      <c r="A7" s="15">
        <v>2</v>
      </c>
      <c r="B7" s="15">
        <v>11</v>
      </c>
      <c r="C7" s="15">
        <v>201</v>
      </c>
      <c r="D7" s="15">
        <v>2</v>
      </c>
      <c r="E7" s="16" t="s">
        <v>20</v>
      </c>
      <c r="F7" s="15">
        <v>2.9</v>
      </c>
      <c r="G7" s="17">
        <v>123.1079</v>
      </c>
      <c r="H7" s="18">
        <f aca="true" t="shared" si="1" ref="H7:H17">G7-I7</f>
        <v>22.695400000000006</v>
      </c>
      <c r="I7" s="18">
        <v>100.4125</v>
      </c>
      <c r="J7" s="46">
        <f aca="true" t="shared" si="2" ref="J7:J18">L7/G7</f>
        <v>8108.462738784432</v>
      </c>
      <c r="K7" s="47">
        <f t="shared" si="0"/>
        <v>9941.150952321674</v>
      </c>
      <c r="L7" s="17">
        <v>998215.82</v>
      </c>
      <c r="M7" s="47"/>
      <c r="N7" s="48" t="s">
        <v>21</v>
      </c>
      <c r="O7" s="49"/>
    </row>
    <row r="8" spans="1:15" s="6" customFormat="1" ht="24.75" customHeight="1">
      <c r="A8" s="15">
        <v>3</v>
      </c>
      <c r="B8" s="19">
        <v>11</v>
      </c>
      <c r="C8" s="19">
        <v>501</v>
      </c>
      <c r="D8" s="20">
        <v>5</v>
      </c>
      <c r="E8" s="21" t="s">
        <v>20</v>
      </c>
      <c r="F8" s="20">
        <v>2.9</v>
      </c>
      <c r="G8" s="17">
        <v>123.1079</v>
      </c>
      <c r="H8" s="18">
        <f t="shared" si="1"/>
        <v>22.695400000000006</v>
      </c>
      <c r="I8" s="18">
        <v>100.4125</v>
      </c>
      <c r="J8" s="50">
        <f t="shared" si="2"/>
        <v>8108.416844085555</v>
      </c>
      <c r="K8" s="51">
        <f t="shared" si="0"/>
        <v>9941.09468442674</v>
      </c>
      <c r="L8" s="17">
        <v>998210.17</v>
      </c>
      <c r="M8" s="51"/>
      <c r="N8" s="52" t="s">
        <v>21</v>
      </c>
      <c r="O8" s="53"/>
    </row>
    <row r="9" spans="1:15" s="6" customFormat="1" ht="24.75" customHeight="1">
      <c r="A9" s="15">
        <v>4</v>
      </c>
      <c r="B9" s="19">
        <v>11</v>
      </c>
      <c r="C9" s="19">
        <v>601</v>
      </c>
      <c r="D9" s="20">
        <v>6</v>
      </c>
      <c r="E9" s="21" t="s">
        <v>20</v>
      </c>
      <c r="F9" s="20">
        <v>2.9</v>
      </c>
      <c r="G9" s="17">
        <v>123.1079</v>
      </c>
      <c r="H9" s="18">
        <f t="shared" si="1"/>
        <v>22.695400000000006</v>
      </c>
      <c r="I9" s="18">
        <v>100.4125</v>
      </c>
      <c r="J9" s="50">
        <f t="shared" si="2"/>
        <v>8108.4191185131085</v>
      </c>
      <c r="K9" s="51">
        <f t="shared" si="0"/>
        <v>9941.097472924188</v>
      </c>
      <c r="L9" s="17">
        <v>998210.45</v>
      </c>
      <c r="M9" s="51"/>
      <c r="N9" s="52" t="s">
        <v>21</v>
      </c>
      <c r="O9" s="53"/>
    </row>
    <row r="10" spans="1:15" s="6" customFormat="1" ht="24.75" customHeight="1">
      <c r="A10" s="15">
        <v>5</v>
      </c>
      <c r="B10" s="19">
        <v>11</v>
      </c>
      <c r="C10" s="19">
        <v>701</v>
      </c>
      <c r="D10" s="20">
        <v>7</v>
      </c>
      <c r="E10" s="21" t="s">
        <v>20</v>
      </c>
      <c r="F10" s="20">
        <v>2.9</v>
      </c>
      <c r="G10" s="17">
        <v>123.1079</v>
      </c>
      <c r="H10" s="18">
        <f t="shared" si="1"/>
        <v>22.695400000000006</v>
      </c>
      <c r="I10" s="18">
        <v>100.4125</v>
      </c>
      <c r="J10" s="50">
        <f t="shared" si="2"/>
        <v>8108.41928097222</v>
      </c>
      <c r="K10" s="51">
        <f t="shared" si="0"/>
        <v>9941.097672102576</v>
      </c>
      <c r="L10" s="17">
        <v>998210.47</v>
      </c>
      <c r="M10" s="51"/>
      <c r="N10" s="52" t="s">
        <v>21</v>
      </c>
      <c r="O10" s="53"/>
    </row>
    <row r="11" spans="1:15" s="6" customFormat="1" ht="24.75" customHeight="1">
      <c r="A11" s="15">
        <v>6</v>
      </c>
      <c r="B11" s="19">
        <v>11</v>
      </c>
      <c r="C11" s="19">
        <v>801</v>
      </c>
      <c r="D11" s="20">
        <v>8</v>
      </c>
      <c r="E11" s="21" t="s">
        <v>20</v>
      </c>
      <c r="F11" s="20">
        <v>2.9</v>
      </c>
      <c r="G11" s="17">
        <v>123.1079</v>
      </c>
      <c r="H11" s="18">
        <f t="shared" si="1"/>
        <v>22.695400000000006</v>
      </c>
      <c r="I11" s="18">
        <v>100.4125</v>
      </c>
      <c r="J11" s="50">
        <f t="shared" si="2"/>
        <v>8108.499048395757</v>
      </c>
      <c r="K11" s="51">
        <f t="shared" si="0"/>
        <v>9941.195468691649</v>
      </c>
      <c r="L11" s="17">
        <v>998220.29</v>
      </c>
      <c r="M11" s="51"/>
      <c r="N11" s="52" t="s">
        <v>21</v>
      </c>
      <c r="O11" s="53"/>
    </row>
    <row r="12" spans="1:15" s="6" customFormat="1" ht="24.75" customHeight="1">
      <c r="A12" s="15">
        <v>7</v>
      </c>
      <c r="B12" s="15">
        <v>11</v>
      </c>
      <c r="C12" s="15">
        <v>102</v>
      </c>
      <c r="D12" s="15">
        <v>1</v>
      </c>
      <c r="E12" s="16" t="s">
        <v>20</v>
      </c>
      <c r="F12" s="15">
        <v>2.9</v>
      </c>
      <c r="G12" s="17">
        <v>123.1079</v>
      </c>
      <c r="H12" s="18">
        <f t="shared" si="1"/>
        <v>22.695400000000006</v>
      </c>
      <c r="I12" s="18">
        <v>100.4125</v>
      </c>
      <c r="J12" s="46">
        <f t="shared" si="2"/>
        <v>8108.320749521355</v>
      </c>
      <c r="K12" s="47">
        <f t="shared" si="0"/>
        <v>9940.97687040956</v>
      </c>
      <c r="L12" s="17">
        <v>998198.34</v>
      </c>
      <c r="M12" s="47"/>
      <c r="N12" s="48" t="s">
        <v>21</v>
      </c>
      <c r="O12" s="49"/>
    </row>
    <row r="13" spans="1:15" s="6" customFormat="1" ht="24.75" customHeight="1">
      <c r="A13" s="15">
        <v>8</v>
      </c>
      <c r="B13" s="15">
        <v>11</v>
      </c>
      <c r="C13" s="15">
        <v>202</v>
      </c>
      <c r="D13" s="15">
        <v>2</v>
      </c>
      <c r="E13" s="16" t="s">
        <v>20</v>
      </c>
      <c r="F13" s="15">
        <v>2.9</v>
      </c>
      <c r="G13" s="17">
        <v>123.1079</v>
      </c>
      <c r="H13" s="18">
        <f t="shared" si="1"/>
        <v>22.695400000000006</v>
      </c>
      <c r="I13" s="18">
        <v>100.4125</v>
      </c>
      <c r="J13" s="46">
        <f t="shared" si="2"/>
        <v>5730.878846930213</v>
      </c>
      <c r="K13" s="47">
        <f t="shared" si="0"/>
        <v>7026.181600896302</v>
      </c>
      <c r="L13" s="17">
        <v>705516.46</v>
      </c>
      <c r="M13" s="47"/>
      <c r="N13" s="48" t="s">
        <v>21</v>
      </c>
      <c r="O13" s="49"/>
    </row>
    <row r="14" spans="1:15" s="6" customFormat="1" ht="24.75" customHeight="1">
      <c r="A14" s="15">
        <v>9</v>
      </c>
      <c r="B14" s="15">
        <v>11</v>
      </c>
      <c r="C14" s="15">
        <v>502</v>
      </c>
      <c r="D14" s="15">
        <v>5</v>
      </c>
      <c r="E14" s="16" t="s">
        <v>20</v>
      </c>
      <c r="F14" s="15">
        <v>2.9</v>
      </c>
      <c r="G14" s="17">
        <v>123.1079</v>
      </c>
      <c r="H14" s="18">
        <f t="shared" si="1"/>
        <v>22.695400000000006</v>
      </c>
      <c r="I14" s="18">
        <v>100.4125</v>
      </c>
      <c r="J14" s="46">
        <f t="shared" si="2"/>
        <v>5486.950228214437</v>
      </c>
      <c r="K14" s="47">
        <f t="shared" si="0"/>
        <v>6727.11983069837</v>
      </c>
      <c r="L14" s="17">
        <v>675486.92</v>
      </c>
      <c r="M14" s="47"/>
      <c r="N14" s="48" t="s">
        <v>21</v>
      </c>
      <c r="O14" s="49"/>
    </row>
    <row r="15" spans="1:15" s="6" customFormat="1" ht="24.75" customHeight="1">
      <c r="A15" s="15">
        <v>10</v>
      </c>
      <c r="B15" s="15">
        <v>11</v>
      </c>
      <c r="C15" s="15">
        <v>602</v>
      </c>
      <c r="D15" s="15">
        <v>6</v>
      </c>
      <c r="E15" s="16" t="s">
        <v>20</v>
      </c>
      <c r="F15" s="15">
        <v>2.9</v>
      </c>
      <c r="G15" s="17">
        <v>123.1079</v>
      </c>
      <c r="H15" s="18">
        <f t="shared" si="1"/>
        <v>22.695400000000006</v>
      </c>
      <c r="I15" s="18">
        <v>100.4125</v>
      </c>
      <c r="J15" s="46">
        <f t="shared" si="2"/>
        <v>5486.950228214437</v>
      </c>
      <c r="K15" s="47">
        <f t="shared" si="0"/>
        <v>6727.11983069837</v>
      </c>
      <c r="L15" s="17">
        <v>675486.92</v>
      </c>
      <c r="M15" s="47"/>
      <c r="N15" s="48" t="s">
        <v>21</v>
      </c>
      <c r="O15" s="49"/>
    </row>
    <row r="16" spans="1:15" s="6" customFormat="1" ht="24.75" customHeight="1">
      <c r="A16" s="15">
        <v>11</v>
      </c>
      <c r="B16" s="15">
        <v>11</v>
      </c>
      <c r="C16" s="15">
        <v>702</v>
      </c>
      <c r="D16" s="15">
        <v>7</v>
      </c>
      <c r="E16" s="16" t="s">
        <v>20</v>
      </c>
      <c r="F16" s="15">
        <v>2.9</v>
      </c>
      <c r="G16" s="17">
        <v>123.1079</v>
      </c>
      <c r="H16" s="18">
        <f t="shared" si="1"/>
        <v>22.695400000000006</v>
      </c>
      <c r="I16" s="18">
        <v>100.4125</v>
      </c>
      <c r="J16" s="46">
        <f t="shared" si="2"/>
        <v>8108.589781809291</v>
      </c>
      <c r="K16" s="47">
        <f t="shared" si="0"/>
        <v>9941.306709821985</v>
      </c>
      <c r="L16" s="17">
        <v>998231.46</v>
      </c>
      <c r="M16" s="47"/>
      <c r="N16" s="48" t="s">
        <v>21</v>
      </c>
      <c r="O16" s="49"/>
    </row>
    <row r="17" spans="1:15" s="6" customFormat="1" ht="24.75" customHeight="1">
      <c r="A17" s="15">
        <v>12</v>
      </c>
      <c r="B17" s="15">
        <v>11</v>
      </c>
      <c r="C17" s="15">
        <v>802</v>
      </c>
      <c r="D17" s="15">
        <v>8</v>
      </c>
      <c r="E17" s="16" t="s">
        <v>20</v>
      </c>
      <c r="F17" s="15">
        <v>2.9</v>
      </c>
      <c r="G17" s="17">
        <v>123.1079</v>
      </c>
      <c r="H17" s="18">
        <f t="shared" si="1"/>
        <v>22.695400000000006</v>
      </c>
      <c r="I17" s="18">
        <v>100.4125</v>
      </c>
      <c r="J17" s="46">
        <f t="shared" si="2"/>
        <v>8108.589781809291</v>
      </c>
      <c r="K17" s="47">
        <f t="shared" si="0"/>
        <v>9941.306709821985</v>
      </c>
      <c r="L17" s="17">
        <v>998231.46</v>
      </c>
      <c r="M17" s="47"/>
      <c r="N17" s="48" t="s">
        <v>21</v>
      </c>
      <c r="O17" s="49"/>
    </row>
    <row r="18" spans="1:15" s="6" customFormat="1" ht="24.75" customHeight="1">
      <c r="A18" s="22" t="s">
        <v>22</v>
      </c>
      <c r="B18" s="23"/>
      <c r="C18" s="23"/>
      <c r="D18" s="23"/>
      <c r="E18" s="23"/>
      <c r="F18" s="24"/>
      <c r="G18" s="25">
        <f>SUM(G6:G17)</f>
        <v>1477.2948</v>
      </c>
      <c r="H18" s="25">
        <f>SUM(H6:H17)</f>
        <v>272.3448000000001</v>
      </c>
      <c r="I18" s="25">
        <f>SUM(I6:I17)</f>
        <v>1204.95</v>
      </c>
      <c r="J18" s="46">
        <f t="shared" si="2"/>
        <v>7472.755207694498</v>
      </c>
      <c r="K18" s="47">
        <f t="shared" si="0"/>
        <v>9161.759749367193</v>
      </c>
      <c r="L18" s="54">
        <f>SUM(L6:L17)</f>
        <v>11039462.41</v>
      </c>
      <c r="M18" s="25"/>
      <c r="N18" s="48"/>
      <c r="O18" s="55"/>
    </row>
    <row r="19" spans="1:15" s="6" customFormat="1" ht="31.5" customHeight="1">
      <c r="A19" s="26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56"/>
      <c r="M19" s="27"/>
      <c r="N19" s="27"/>
      <c r="O19" s="57"/>
    </row>
    <row r="20" spans="1:15" s="7" customFormat="1" ht="69.75" customHeight="1">
      <c r="A20" s="28" t="s">
        <v>24</v>
      </c>
      <c r="B20" s="29"/>
      <c r="C20" s="29"/>
      <c r="D20" s="29"/>
      <c r="E20" s="29"/>
      <c r="F20" s="29"/>
      <c r="G20" s="30"/>
      <c r="H20" s="31"/>
      <c r="I20" s="30"/>
      <c r="J20" s="58"/>
      <c r="K20" s="58"/>
      <c r="L20" s="58"/>
      <c r="M20" s="29"/>
      <c r="N20" s="29"/>
      <c r="O20" s="29"/>
    </row>
    <row r="21" spans="1:15" s="7" customFormat="1" ht="30" customHeight="1">
      <c r="A21" s="32" t="s">
        <v>25</v>
      </c>
      <c r="B21" s="32"/>
      <c r="C21" s="32"/>
      <c r="D21" s="32"/>
      <c r="E21" s="32"/>
      <c r="F21" s="32"/>
      <c r="G21" s="33"/>
      <c r="H21" s="34"/>
      <c r="I21" s="33"/>
      <c r="J21" s="59"/>
      <c r="M21" s="32"/>
      <c r="N21" s="35"/>
      <c r="O21" s="35"/>
    </row>
    <row r="22" spans="1:15" s="7" customFormat="1" ht="30" customHeight="1">
      <c r="A22" s="32" t="s">
        <v>26</v>
      </c>
      <c r="B22" s="32"/>
      <c r="C22" s="32"/>
      <c r="D22" s="32"/>
      <c r="E22" s="32"/>
      <c r="F22" s="35"/>
      <c r="G22" s="36"/>
      <c r="H22" s="37"/>
      <c r="I22" s="36"/>
      <c r="J22" s="60"/>
      <c r="K22" s="61" t="s">
        <v>27</v>
      </c>
      <c r="L22" s="62"/>
      <c r="M22" s="32"/>
      <c r="N22" s="35"/>
      <c r="O22" s="35"/>
    </row>
    <row r="23" spans="1:12" s="7" customFormat="1" ht="30" customHeight="1">
      <c r="A23" s="32" t="s">
        <v>28</v>
      </c>
      <c r="B23" s="32"/>
      <c r="C23" s="32"/>
      <c r="D23" s="32"/>
      <c r="E23" s="32"/>
      <c r="G23" s="38"/>
      <c r="H23" s="39"/>
      <c r="I23" s="38"/>
      <c r="J23" s="63"/>
      <c r="K23" s="61" t="s">
        <v>29</v>
      </c>
      <c r="L23" s="62"/>
    </row>
    <row r="24" s="6" customFormat="1" ht="24.75" customHeight="1">
      <c r="L24" s="7"/>
    </row>
    <row r="25" s="6" customFormat="1" ht="24.75" customHeight="1">
      <c r="L25" s="7"/>
    </row>
    <row r="26" s="6" customFormat="1" ht="24.75" customHeight="1">
      <c r="L26" s="7"/>
    </row>
    <row r="27" s="6" customFormat="1" ht="24.75" customHeight="1">
      <c r="L27" s="7"/>
    </row>
    <row r="28" s="6" customFormat="1" ht="24.75" customHeight="1">
      <c r="L28" s="7"/>
    </row>
    <row r="29" s="6" customFormat="1" ht="24.75" customHeight="1">
      <c r="L29" s="7"/>
    </row>
    <row r="30" s="6" customFormat="1" ht="24.75" customHeight="1">
      <c r="L30" s="7"/>
    </row>
    <row r="31" s="6" customFormat="1" ht="24.75" customHeight="1">
      <c r="L31" s="7"/>
    </row>
    <row r="32" s="6" customFormat="1" ht="30.75" customHeight="1">
      <c r="L32" s="7"/>
    </row>
    <row r="33" ht="42" customHeight="1"/>
    <row r="34" ht="51.75" customHeight="1"/>
    <row r="35" ht="27" customHeight="1"/>
    <row r="36" ht="25.5" customHeight="1"/>
  </sheetData>
  <sheetProtection/>
  <autoFilter ref="A5:O23"/>
  <mergeCells count="23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1:K13"/>
  <sheetViews>
    <sheetView workbookViewId="0" topLeftCell="A1">
      <selection activeCell="I15" sqref="I15"/>
    </sheetView>
  </sheetViews>
  <sheetFormatPr defaultColWidth="9.00390625" defaultRowHeight="14.25"/>
  <cols>
    <col min="2" max="2" width="19.25390625" style="0" customWidth="1"/>
    <col min="5" max="5" width="11.625" style="0" bestFit="1" customWidth="1"/>
    <col min="8" max="8" width="10.50390625" style="0" bestFit="1" customWidth="1"/>
  </cols>
  <sheetData>
    <row r="11" spans="2:11" ht="14.25">
      <c r="B11" s="1"/>
      <c r="C11" s="2" t="s">
        <v>30</v>
      </c>
      <c r="D11" s="2" t="s">
        <v>31</v>
      </c>
      <c r="E11" s="2" t="s">
        <v>32</v>
      </c>
      <c r="F11" s="2" t="s">
        <v>33</v>
      </c>
      <c r="G11" s="2" t="s">
        <v>34</v>
      </c>
      <c r="H11" s="3">
        <v>44927</v>
      </c>
      <c r="I11" s="2" t="s">
        <v>35</v>
      </c>
      <c r="J11" s="2" t="s">
        <v>36</v>
      </c>
      <c r="K11" s="2" t="s">
        <v>37</v>
      </c>
    </row>
    <row r="12" spans="2:11" ht="14.25">
      <c r="B12" s="2" t="s">
        <v>38</v>
      </c>
      <c r="C12" s="1">
        <v>8715</v>
      </c>
      <c r="D12" s="4">
        <f aca="true" t="shared" si="0" ref="D12:K12">C12*0.95</f>
        <v>8279.25</v>
      </c>
      <c r="E12" s="4">
        <f t="shared" si="0"/>
        <v>7865.287499999999</v>
      </c>
      <c r="F12" s="4">
        <f t="shared" si="0"/>
        <v>7472.023124999999</v>
      </c>
      <c r="G12" s="4">
        <f t="shared" si="0"/>
        <v>7098.421968749998</v>
      </c>
      <c r="H12" s="4">
        <f t="shared" si="0"/>
        <v>6743.500870312498</v>
      </c>
      <c r="I12" s="4">
        <f t="shared" si="0"/>
        <v>6406.325826796872</v>
      </c>
      <c r="J12" s="4">
        <f t="shared" si="0"/>
        <v>6086.0095354570285</v>
      </c>
      <c r="K12" s="4">
        <f t="shared" si="0"/>
        <v>5781.709058684177</v>
      </c>
    </row>
    <row r="13" spans="2:11" ht="14.25">
      <c r="B13" s="2" t="s">
        <v>39</v>
      </c>
      <c r="C13" s="4">
        <f aca="true" t="shared" si="1" ref="C13:K13">C12*0.85</f>
        <v>7407.75</v>
      </c>
      <c r="D13" s="4">
        <f t="shared" si="1"/>
        <v>7037.3625</v>
      </c>
      <c r="E13" s="4">
        <f t="shared" si="1"/>
        <v>6685.494374999999</v>
      </c>
      <c r="F13" s="4">
        <f t="shared" si="1"/>
        <v>6351.2196562499985</v>
      </c>
      <c r="G13" s="4">
        <f t="shared" si="1"/>
        <v>6033.658673437498</v>
      </c>
      <c r="H13" s="4">
        <f t="shared" si="1"/>
        <v>5731.975739765623</v>
      </c>
      <c r="I13" s="4">
        <f t="shared" si="1"/>
        <v>5445.376952777341</v>
      </c>
      <c r="J13" s="4">
        <f t="shared" si="1"/>
        <v>5173.1081051384745</v>
      </c>
      <c r="K13" s="5">
        <f t="shared" si="1"/>
        <v>4914.45269988155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2022-05-16T07:26:32Z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C3EAA596C8D642A1989AB3FF94F0B194</vt:lpwstr>
  </property>
</Properties>
</file>