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<sst xmlns="http://schemas.openxmlformats.org/spreadsheetml/2006/main" count="52" uniqueCount="31">
  <si>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</si>
  <si>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</si>
  <si>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</si>
  <si>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</si>
  <si>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海伦源筑花园41、42号楼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</si>
  <si>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</si>
  <si>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</si>
  <si>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</si>
  <si>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</si>
  <si>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</si>
  <si>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</si>
  <si>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</si>
  <si>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</si>
  <si>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</si>
  <si>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</si>
  <si>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</si>
  <si>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</si>
  <si>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</si>
  <si>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</si>
  <si>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</si>
  <si>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</si>
  <si>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</si>
  <si>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</si>
  <si>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</si>
  <si>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本批销售住宅共12套，销售住宅总建筑面积：1878.60㎡，套内面积：1559.04㎡，分摊面积：319.56㎡，销售均价：10624.19元/㎡（建筑面积）、12801.85元/㎡（套内建筑面积）。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</si>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</sst>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9" fillId="7" borderId="0" applyNumberFormat="0" applyBorder="0" applyAlignment="0" applyProtection="0"/>
    <xf numFmtId="0" fontId="20" fillId="0" borderId="5" applyNumberFormat="0" applyFill="0" applyAlignment="0" applyProtection="0"/>
    <xf numFmtId="0" fontId="9" fillId="8" borderId="0" applyNumberFormat="0" applyBorder="0" applyAlignment="0" applyProtection="0"/>
    <xf numFmtId="0" fontId="23" fillId="4" borderId="6" applyNumberFormat="0" applyAlignment="0" applyProtection="0"/>
    <xf numFmtId="0" fontId="11" fillId="4" borderId="1" applyNumberFormat="0" applyAlignment="0" applyProtection="0"/>
    <xf numFmtId="0" fontId="22" fillId="9" borderId="7" applyNumberFormat="0" applyAlignment="0" applyProtection="0"/>
    <xf numFmtId="0" fontId="16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26" fillId="10" borderId="0" applyNumberFormat="0" applyBorder="0" applyAlignment="0" applyProtection="0"/>
    <xf numFmtId="0" fontId="24" fillId="8" borderId="0" applyNumberFormat="0" applyBorder="0" applyAlignment="0" applyProtection="0"/>
    <xf numFmtId="0" fontId="16" fillId="12" borderId="0" applyNumberFormat="0" applyBorder="0" applyAlignment="0" applyProtection="0"/>
    <xf numFmtId="0" fontId="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9" fillId="16" borderId="0" applyNumberFormat="0" applyBorder="0" applyAlignment="0" applyProtection="0"/>
    <xf numFmtId="0" fontId="1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6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0">
      <selection activeCell="U5" sqref="U5"/>
    </sheetView>
  </sheetViews>
  <sheetFormatPr defaultColWidth="9.00390625" defaultRowHeight="14.25"/>
  <cols>
    <col min="1" max="1" width="5.875" style="2" customWidth="1"/>
    <col min="2" max="2" width="8.875" style="2" customWidth="1"/>
    <col min="3" max="3" width="7.875" style="2" customWidth="1"/>
    <col min="4" max="4" width="6.375" style="2" customWidth="1"/>
    <col min="5" max="5" width="9.125" style="2" customWidth="1"/>
    <col min="6" max="6" width="5.625" style="2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1" width="11.125" style="5" customWidth="1"/>
    <col min="12" max="12" width="12.875" style="5" customWidth="1"/>
    <col min="13" max="13" width="9.875" style="2" customWidth="1"/>
    <col min="14" max="14" width="8.75390625" style="2" customWidth="1"/>
    <col min="15" max="15" width="7.625" style="2" customWidth="1"/>
    <col min="16" max="17" width="12.625" style="2" hidden="1" customWidth="1"/>
    <col min="18" max="18" width="13.75390625" style="2" hidden="1" customWidth="1"/>
    <col min="19" max="19" width="12.625" style="2" hidden="1" customWidth="1"/>
    <col min="20" max="16384" width="9.00390625" style="2" customWidth="1"/>
  </cols>
  <sheetData>
    <row r="1" spans="1:2" ht="18" customHeight="1">
      <c r="A1" s="6" t="s">
        <v>0</v>
      </c>
      <c r="B1" s="6"/>
    </row>
    <row r="2" spans="1:15" ht="27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3"/>
      <c r="K2" s="43"/>
      <c r="L2" s="43"/>
      <c r="M2" s="7"/>
      <c r="N2" s="7"/>
      <c r="O2" s="7"/>
    </row>
    <row r="3" spans="1:15" ht="21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4"/>
      <c r="N3" s="45"/>
      <c r="O3" s="45"/>
    </row>
    <row r="4" spans="1:15" ht="30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6" t="s">
        <v>13</v>
      </c>
      <c r="J4" s="47" t="s">
        <v>14</v>
      </c>
      <c r="K4" s="47" t="s">
        <v>15</v>
      </c>
      <c r="L4" s="48" t="s">
        <v>16</v>
      </c>
      <c r="M4" s="49" t="s">
        <v>17</v>
      </c>
      <c r="N4" s="14" t="s">
        <v>18</v>
      </c>
      <c r="O4" s="13" t="s">
        <v>19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50"/>
      <c r="J5" s="47"/>
      <c r="K5" s="47"/>
      <c r="L5" s="51"/>
      <c r="M5" s="52"/>
      <c r="N5" s="14"/>
      <c r="O5" s="13"/>
    </row>
    <row r="6" spans="1:18" s="1" customFormat="1" ht="21.75" customHeight="1">
      <c r="A6" s="17">
        <v>1</v>
      </c>
      <c r="B6" s="18">
        <v>41</v>
      </c>
      <c r="C6" s="18">
        <v>101</v>
      </c>
      <c r="D6" s="18">
        <v>1</v>
      </c>
      <c r="E6" s="19" t="s">
        <v>20</v>
      </c>
      <c r="F6" s="18">
        <v>3</v>
      </c>
      <c r="G6" s="20">
        <v>154.91</v>
      </c>
      <c r="H6" s="21">
        <v>26.349999999999994</v>
      </c>
      <c r="I6" s="21">
        <v>128.56</v>
      </c>
      <c r="J6" s="20">
        <f>L6/G6</f>
        <v>11365.52088309341</v>
      </c>
      <c r="K6" s="20">
        <f aca="true" t="shared" si="0" ref="K6:K18">L6/I6</f>
        <v>13695.028313627878</v>
      </c>
      <c r="L6" s="20">
        <v>1760632.84</v>
      </c>
      <c r="M6" s="53"/>
      <c r="N6" s="54" t="s">
        <v>21</v>
      </c>
      <c r="O6" s="55"/>
      <c r="Q6" s="1">
        <v>854788</v>
      </c>
      <c r="R6" s="1">
        <f>Q6/0.85-0.1</f>
        <v>1005632.8411764706</v>
      </c>
    </row>
    <row r="7" spans="1:18" s="1" customFormat="1" ht="21.75" customHeight="1">
      <c r="A7" s="17">
        <v>2</v>
      </c>
      <c r="B7" s="17">
        <v>41</v>
      </c>
      <c r="C7" s="17">
        <v>102</v>
      </c>
      <c r="D7" s="17">
        <v>1</v>
      </c>
      <c r="E7" s="22" t="s">
        <v>20</v>
      </c>
      <c r="F7" s="17">
        <v>3</v>
      </c>
      <c r="G7" s="20">
        <v>154.91</v>
      </c>
      <c r="H7" s="21">
        <v>26.349999999999994</v>
      </c>
      <c r="I7" s="21">
        <v>128.56</v>
      </c>
      <c r="J7" s="53">
        <f aca="true" t="shared" si="1" ref="J7:J18">L7/G7</f>
        <v>11364.989219546835</v>
      </c>
      <c r="K7" s="53">
        <f t="shared" si="0"/>
        <v>13694.387678904792</v>
      </c>
      <c r="L7" s="53">
        <v>1760550.48</v>
      </c>
      <c r="M7" s="53"/>
      <c r="N7" s="54" t="s">
        <v>21</v>
      </c>
      <c r="O7" s="56"/>
      <c r="Q7" s="1">
        <v>819953</v>
      </c>
      <c r="R7" s="1">
        <f aca="true" t="shared" si="2" ref="R7:R17">Q7/0.85-0.1</f>
        <v>964650.4882352941</v>
      </c>
    </row>
    <row r="8" spans="1:18" s="1" customFormat="1" ht="21.75" customHeight="1">
      <c r="A8" s="17">
        <v>3</v>
      </c>
      <c r="B8" s="17">
        <v>41</v>
      </c>
      <c r="C8" s="17">
        <v>201</v>
      </c>
      <c r="D8" s="17">
        <v>2</v>
      </c>
      <c r="E8" s="22" t="s">
        <v>20</v>
      </c>
      <c r="F8" s="17">
        <v>3</v>
      </c>
      <c r="G8" s="20">
        <v>171.3</v>
      </c>
      <c r="H8" s="21">
        <v>29.140000000000015</v>
      </c>
      <c r="I8" s="21">
        <v>142.16</v>
      </c>
      <c r="J8" s="53">
        <f t="shared" si="1"/>
        <v>11364.808289550496</v>
      </c>
      <c r="K8" s="53">
        <f t="shared" si="0"/>
        <v>13694.370146314011</v>
      </c>
      <c r="L8" s="53">
        <v>1946791.66</v>
      </c>
      <c r="M8" s="53"/>
      <c r="N8" s="54" t="s">
        <v>21</v>
      </c>
      <c r="O8" s="56"/>
      <c r="Q8" s="1">
        <v>723445</v>
      </c>
      <c r="R8" s="1">
        <f t="shared" si="2"/>
        <v>851111.6647058824</v>
      </c>
    </row>
    <row r="9" spans="1:18" s="1" customFormat="1" ht="21.75" customHeight="1">
      <c r="A9" s="17">
        <v>4</v>
      </c>
      <c r="B9" s="17">
        <v>41</v>
      </c>
      <c r="C9" s="17">
        <v>202</v>
      </c>
      <c r="D9" s="17">
        <v>2</v>
      </c>
      <c r="E9" s="22" t="s">
        <v>20</v>
      </c>
      <c r="F9" s="17">
        <v>3</v>
      </c>
      <c r="G9" s="20">
        <v>171.3</v>
      </c>
      <c r="H9" s="21">
        <v>29.140000000000015</v>
      </c>
      <c r="I9" s="21">
        <v>142.16</v>
      </c>
      <c r="J9" s="53">
        <f t="shared" si="1"/>
        <v>11364.674372446001</v>
      </c>
      <c r="K9" s="53">
        <f t="shared" si="0"/>
        <v>13694.208778840743</v>
      </c>
      <c r="L9" s="53">
        <v>1946768.72</v>
      </c>
      <c r="M9" s="53"/>
      <c r="N9" s="54" t="s">
        <v>21</v>
      </c>
      <c r="O9" s="56"/>
      <c r="Q9" s="1">
        <v>677789</v>
      </c>
      <c r="R9" s="1">
        <f t="shared" si="2"/>
        <v>797398.7235294118</v>
      </c>
    </row>
    <row r="10" spans="1:18" s="1" customFormat="1" ht="21.75" customHeight="1">
      <c r="A10" s="17">
        <v>5</v>
      </c>
      <c r="B10" s="18">
        <v>41</v>
      </c>
      <c r="C10" s="18">
        <v>301</v>
      </c>
      <c r="D10" s="18">
        <v>3</v>
      </c>
      <c r="E10" s="19" t="s">
        <v>22</v>
      </c>
      <c r="F10" s="18">
        <v>3</v>
      </c>
      <c r="G10" s="20">
        <v>143.44</v>
      </c>
      <c r="H10" s="21">
        <v>24.39999999999999</v>
      </c>
      <c r="I10" s="21">
        <v>119.04</v>
      </c>
      <c r="J10" s="20">
        <f t="shared" si="1"/>
        <v>11367.539737869492</v>
      </c>
      <c r="K10" s="20">
        <f t="shared" si="0"/>
        <v>13697.579805107525</v>
      </c>
      <c r="L10" s="20">
        <v>1630559.9</v>
      </c>
      <c r="M10" s="53"/>
      <c r="N10" s="54" t="s">
        <v>21</v>
      </c>
      <c r="O10" s="56"/>
      <c r="Q10" s="1">
        <v>812175</v>
      </c>
      <c r="R10" s="1">
        <f t="shared" si="2"/>
        <v>955499.9</v>
      </c>
    </row>
    <row r="11" spans="1:18" s="1" customFormat="1" ht="21.75" customHeight="1">
      <c r="A11" s="17">
        <v>6</v>
      </c>
      <c r="B11" s="18">
        <v>41</v>
      </c>
      <c r="C11" s="18">
        <v>302</v>
      </c>
      <c r="D11" s="18">
        <v>3</v>
      </c>
      <c r="E11" s="19" t="s">
        <v>22</v>
      </c>
      <c r="F11" s="18">
        <v>3</v>
      </c>
      <c r="G11" s="20">
        <v>143.44</v>
      </c>
      <c r="H11" s="21">
        <v>24.39999999999999</v>
      </c>
      <c r="I11" s="21">
        <v>119.04</v>
      </c>
      <c r="J11" s="20">
        <f t="shared" si="1"/>
        <v>6674.870468488567</v>
      </c>
      <c r="K11" s="20">
        <f t="shared" si="0"/>
        <v>8043.039482526881</v>
      </c>
      <c r="L11" s="20">
        <v>957443.42</v>
      </c>
      <c r="M11" s="53"/>
      <c r="N11" s="54" t="s">
        <v>21</v>
      </c>
      <c r="O11" s="56"/>
      <c r="Q11" s="1">
        <v>813827</v>
      </c>
      <c r="R11" s="1">
        <f t="shared" si="2"/>
        <v>957443.4294117647</v>
      </c>
    </row>
    <row r="12" spans="1:18" s="1" customFormat="1" ht="21.75" customHeight="1">
      <c r="A12" s="17">
        <v>7</v>
      </c>
      <c r="B12" s="18">
        <v>42</v>
      </c>
      <c r="C12" s="18">
        <v>101</v>
      </c>
      <c r="D12" s="18">
        <v>1</v>
      </c>
      <c r="E12" s="19" t="s">
        <v>20</v>
      </c>
      <c r="F12" s="18">
        <v>3</v>
      </c>
      <c r="G12" s="20">
        <v>154.91</v>
      </c>
      <c r="H12" s="21">
        <v>26.349999999999994</v>
      </c>
      <c r="I12" s="21">
        <v>128.56</v>
      </c>
      <c r="J12" s="20">
        <f t="shared" si="1"/>
        <v>11365.63475566458</v>
      </c>
      <c r="K12" s="20">
        <f t="shared" si="0"/>
        <v>13695.165525824517</v>
      </c>
      <c r="L12" s="20">
        <v>1760650.48</v>
      </c>
      <c r="M12" s="53"/>
      <c r="N12" s="54" t="s">
        <v>21</v>
      </c>
      <c r="O12" s="56"/>
      <c r="Q12" s="1">
        <v>886423</v>
      </c>
      <c r="R12" s="1">
        <f t="shared" si="2"/>
        <v>1042850.4882352941</v>
      </c>
    </row>
    <row r="13" spans="1:18" s="1" customFormat="1" ht="21.75" customHeight="1">
      <c r="A13" s="17">
        <v>8</v>
      </c>
      <c r="B13" s="18">
        <v>42</v>
      </c>
      <c r="C13" s="18">
        <v>102</v>
      </c>
      <c r="D13" s="18">
        <v>1</v>
      </c>
      <c r="E13" s="19" t="s">
        <v>20</v>
      </c>
      <c r="F13" s="18">
        <v>3</v>
      </c>
      <c r="G13" s="20">
        <v>154.91</v>
      </c>
      <c r="H13" s="21">
        <v>26.349999999999994</v>
      </c>
      <c r="I13" s="21">
        <v>128.56</v>
      </c>
      <c r="J13" s="20">
        <f t="shared" si="1"/>
        <v>6719.468336453425</v>
      </c>
      <c r="K13" s="20">
        <f t="shared" si="0"/>
        <v>8096.708462974486</v>
      </c>
      <c r="L13" s="20">
        <v>1040912.84</v>
      </c>
      <c r="M13" s="53"/>
      <c r="N13" s="54" t="s">
        <v>21</v>
      </c>
      <c r="O13" s="56"/>
      <c r="Q13" s="1">
        <v>884776</v>
      </c>
      <c r="R13" s="1">
        <f t="shared" si="2"/>
        <v>1040912.8411764706</v>
      </c>
    </row>
    <row r="14" spans="1:18" s="1" customFormat="1" ht="21.75" customHeight="1">
      <c r="A14" s="17">
        <v>9</v>
      </c>
      <c r="B14" s="17">
        <v>42</v>
      </c>
      <c r="C14" s="17">
        <v>201</v>
      </c>
      <c r="D14" s="17">
        <v>2</v>
      </c>
      <c r="E14" s="22" t="s">
        <v>20</v>
      </c>
      <c r="F14" s="17">
        <v>3</v>
      </c>
      <c r="G14" s="20">
        <v>171.3</v>
      </c>
      <c r="H14" s="21">
        <v>29.140000000000015</v>
      </c>
      <c r="I14" s="21">
        <v>142.16</v>
      </c>
      <c r="J14" s="53">
        <f t="shared" si="1"/>
        <v>11365.257559836544</v>
      </c>
      <c r="K14" s="53">
        <f t="shared" si="0"/>
        <v>13694.911508159821</v>
      </c>
      <c r="L14" s="53">
        <v>1946868.62</v>
      </c>
      <c r="M14" s="53"/>
      <c r="N14" s="54" t="s">
        <v>21</v>
      </c>
      <c r="O14" s="56"/>
      <c r="Q14" s="1">
        <v>770534</v>
      </c>
      <c r="R14" s="1">
        <f t="shared" si="2"/>
        <v>906510.4882352941</v>
      </c>
    </row>
    <row r="15" spans="1:18" s="1" customFormat="1" ht="21.75" customHeight="1">
      <c r="A15" s="17">
        <v>10</v>
      </c>
      <c r="B15" s="17">
        <v>42</v>
      </c>
      <c r="C15" s="17">
        <v>202</v>
      </c>
      <c r="D15" s="17">
        <v>2</v>
      </c>
      <c r="E15" s="22" t="s">
        <v>20</v>
      </c>
      <c r="F15" s="17">
        <v>3</v>
      </c>
      <c r="G15" s="20">
        <v>171.3</v>
      </c>
      <c r="H15" s="21">
        <v>29.140000000000015</v>
      </c>
      <c r="I15" s="21">
        <v>142.16</v>
      </c>
      <c r="J15" s="53">
        <f t="shared" si="1"/>
        <v>11365.402393461762</v>
      </c>
      <c r="K15" s="53">
        <f t="shared" si="0"/>
        <v>13695.086029825548</v>
      </c>
      <c r="L15" s="53">
        <v>1946893.43</v>
      </c>
      <c r="M15" s="53"/>
      <c r="N15" s="54" t="s">
        <v>21</v>
      </c>
      <c r="O15" s="56"/>
      <c r="Q15" s="1">
        <v>723493</v>
      </c>
      <c r="R15" s="1">
        <f t="shared" si="2"/>
        <v>851168.1352941177</v>
      </c>
    </row>
    <row r="16" spans="1:18" s="1" customFormat="1" ht="21.75" customHeight="1">
      <c r="A16" s="17">
        <v>11</v>
      </c>
      <c r="B16" s="18">
        <v>42</v>
      </c>
      <c r="C16" s="18">
        <v>301</v>
      </c>
      <c r="D16" s="18">
        <v>3</v>
      </c>
      <c r="E16" s="19" t="s">
        <v>22</v>
      </c>
      <c r="F16" s="18">
        <v>3</v>
      </c>
      <c r="G16" s="20">
        <v>143.44</v>
      </c>
      <c r="H16" s="21">
        <v>24.39999999999999</v>
      </c>
      <c r="I16" s="21">
        <v>119.04</v>
      </c>
      <c r="J16" s="20">
        <f t="shared" si="1"/>
        <v>11365.87472113776</v>
      </c>
      <c r="K16" s="20">
        <f t="shared" si="0"/>
        <v>13695.573504704302</v>
      </c>
      <c r="L16" s="20">
        <v>1630321.07</v>
      </c>
      <c r="M16" s="53"/>
      <c r="N16" s="54" t="s">
        <v>21</v>
      </c>
      <c r="O16" s="56"/>
      <c r="Q16" s="1">
        <v>853843</v>
      </c>
      <c r="R16" s="1">
        <f t="shared" si="2"/>
        <v>1004521.0764705883</v>
      </c>
    </row>
    <row r="17" spans="1:18" s="1" customFormat="1" ht="21.75" customHeight="1">
      <c r="A17" s="17">
        <v>12</v>
      </c>
      <c r="B17" s="18">
        <v>42</v>
      </c>
      <c r="C17" s="18">
        <v>302</v>
      </c>
      <c r="D17" s="18">
        <v>3</v>
      </c>
      <c r="E17" s="19" t="s">
        <v>22</v>
      </c>
      <c r="F17" s="18">
        <v>3</v>
      </c>
      <c r="G17" s="20">
        <v>143.44</v>
      </c>
      <c r="H17" s="21">
        <v>24.39999999999999</v>
      </c>
      <c r="I17" s="21">
        <v>119.04</v>
      </c>
      <c r="J17" s="20">
        <f t="shared" si="1"/>
        <v>11365.070970440604</v>
      </c>
      <c r="K17" s="20">
        <f t="shared" si="0"/>
        <v>13694.605006720429</v>
      </c>
      <c r="L17" s="20">
        <v>1630205.78</v>
      </c>
      <c r="M17" s="53"/>
      <c r="N17" s="54" t="s">
        <v>21</v>
      </c>
      <c r="O17" s="56"/>
      <c r="Q17" s="1">
        <v>812175</v>
      </c>
      <c r="R17" s="1">
        <f t="shared" si="2"/>
        <v>955499.9</v>
      </c>
    </row>
    <row r="18" spans="1:19" s="1" customFormat="1" ht="24.75" customHeight="1">
      <c r="A18" s="23" t="s">
        <v>23</v>
      </c>
      <c r="B18" s="24"/>
      <c r="C18" s="24"/>
      <c r="D18" s="24"/>
      <c r="E18" s="24"/>
      <c r="F18" s="25"/>
      <c r="G18" s="26">
        <f>SUM(G6:G17)</f>
        <v>1878.6000000000004</v>
      </c>
      <c r="H18" s="26">
        <f>SUM(H6:H17)</f>
        <v>319.55999999999995</v>
      </c>
      <c r="I18" s="26">
        <f>SUM(I6:I17)</f>
        <v>1559.04</v>
      </c>
      <c r="J18" s="53">
        <f t="shared" si="1"/>
        <v>10624.187820717554</v>
      </c>
      <c r="K18" s="57">
        <f t="shared" si="0"/>
        <v>12801.851934523811</v>
      </c>
      <c r="L18" s="57">
        <f>SUM(L6:L17)</f>
        <v>19958599.240000002</v>
      </c>
      <c r="M18" s="57"/>
      <c r="N18" s="54"/>
      <c r="O18" s="58"/>
      <c r="P18" s="1">
        <v>11183.35</v>
      </c>
      <c r="Q18" s="1">
        <v>13475.6251795977</v>
      </c>
      <c r="R18" s="1">
        <f>P19*G18</f>
        <v>19958589.244500004</v>
      </c>
      <c r="S18" s="1">
        <f>SUM(R6:R17)</f>
        <v>11333199.976470588</v>
      </c>
    </row>
    <row r="19" spans="1:18" s="1" customFormat="1" ht="31.5" customHeight="1">
      <c r="A19" s="27" t="s">
        <v>24</v>
      </c>
      <c r="B19" s="28"/>
      <c r="C19" s="28"/>
      <c r="D19" s="28"/>
      <c r="E19" s="28"/>
      <c r="F19" s="28"/>
      <c r="G19" s="29"/>
      <c r="H19" s="30"/>
      <c r="I19" s="29"/>
      <c r="J19" s="59"/>
      <c r="K19" s="59"/>
      <c r="L19" s="59"/>
      <c r="M19" s="28"/>
      <c r="N19" s="28"/>
      <c r="O19" s="60"/>
      <c r="P19" s="1">
        <f>P18*0.95</f>
        <v>10624.182499999999</v>
      </c>
      <c r="Q19" s="41">
        <f>J15/J7</f>
        <v>1.0000363549764058</v>
      </c>
      <c r="R19" s="1">
        <f>L18-R18</f>
        <v>9.99549999833107</v>
      </c>
    </row>
    <row r="20" spans="1:15" s="1" customFormat="1" ht="63" customHeight="1">
      <c r="A20" s="31" t="s">
        <v>25</v>
      </c>
      <c r="B20" s="32"/>
      <c r="C20" s="32"/>
      <c r="D20" s="32"/>
      <c r="E20" s="32"/>
      <c r="F20" s="32"/>
      <c r="G20" s="33"/>
      <c r="H20" s="34"/>
      <c r="I20" s="33"/>
      <c r="J20" s="61"/>
      <c r="K20" s="61"/>
      <c r="L20" s="61"/>
      <c r="M20" s="32"/>
      <c r="N20" s="32"/>
      <c r="O20" s="32"/>
    </row>
    <row r="21" spans="1:15" s="1" customFormat="1" ht="24.75" customHeight="1">
      <c r="A21" s="35" t="s">
        <v>26</v>
      </c>
      <c r="B21" s="35"/>
      <c r="C21" s="35"/>
      <c r="D21" s="35"/>
      <c r="E21" s="35"/>
      <c r="F21" s="35"/>
      <c r="G21" s="36"/>
      <c r="H21" s="37"/>
      <c r="I21" s="36"/>
      <c r="J21" s="62"/>
      <c r="M21" s="35"/>
      <c r="N21" s="38"/>
      <c r="O21" s="38"/>
    </row>
    <row r="22" spans="1:15" s="1" customFormat="1" ht="24.75" customHeight="1">
      <c r="A22" s="35" t="s">
        <v>27</v>
      </c>
      <c r="B22" s="35"/>
      <c r="C22" s="35"/>
      <c r="D22" s="35"/>
      <c r="E22" s="35"/>
      <c r="F22" s="38"/>
      <c r="G22" s="39"/>
      <c r="H22" s="40"/>
      <c r="I22" s="39"/>
      <c r="J22" s="63"/>
      <c r="K22" s="44" t="s">
        <v>28</v>
      </c>
      <c r="L22" s="64"/>
      <c r="M22" s="35"/>
      <c r="N22" s="38"/>
      <c r="O22" s="38"/>
    </row>
    <row r="23" spans="1:12" s="1" customFormat="1" ht="24.75" customHeight="1">
      <c r="A23" s="35" t="s">
        <v>29</v>
      </c>
      <c r="B23" s="35"/>
      <c r="C23" s="35"/>
      <c r="D23" s="35"/>
      <c r="E23" s="35"/>
      <c r="G23" s="41"/>
      <c r="H23" s="42"/>
      <c r="I23" s="41"/>
      <c r="J23" s="65"/>
      <c r="K23" s="44" t="s">
        <v>30</v>
      </c>
      <c r="L23" s="64"/>
    </row>
    <row r="24" spans="7:12" s="1" customFormat="1" ht="24.75" customHeight="1">
      <c r="G24" s="41"/>
      <c r="H24" s="42"/>
      <c r="I24" s="41"/>
      <c r="J24" s="65"/>
      <c r="K24" s="65"/>
      <c r="L24" s="65"/>
    </row>
    <row r="25" spans="7:12" s="1" customFormat="1" ht="24.75" customHeight="1">
      <c r="G25" s="41"/>
      <c r="H25" s="42"/>
      <c r="I25" s="41"/>
      <c r="J25" s="65"/>
      <c r="K25" s="65"/>
      <c r="L25" s="65"/>
    </row>
    <row r="26" spans="7:12" s="1" customFormat="1" ht="24.75" customHeight="1">
      <c r="G26" s="41"/>
      <c r="H26" s="42"/>
      <c r="I26" s="41"/>
      <c r="J26" s="65"/>
      <c r="K26" s="65"/>
      <c r="L26" s="65"/>
    </row>
    <row r="27" spans="7:12" s="1" customFormat="1" ht="24.75" customHeight="1">
      <c r="G27" s="41"/>
      <c r="H27" s="42"/>
      <c r="I27" s="41"/>
      <c r="J27" s="65"/>
      <c r="K27" s="65"/>
      <c r="L27" s="65"/>
    </row>
    <row r="28" spans="7:12" s="1" customFormat="1" ht="24.75" customHeight="1">
      <c r="G28" s="41"/>
      <c r="H28" s="42"/>
      <c r="I28" s="41"/>
      <c r="J28" s="65"/>
      <c r="K28" s="65"/>
      <c r="L28" s="65"/>
    </row>
    <row r="29" spans="7:12" s="1" customFormat="1" ht="24.75" customHeight="1">
      <c r="G29" s="41"/>
      <c r="H29" s="42"/>
      <c r="I29" s="41"/>
      <c r="J29" s="65"/>
      <c r="K29" s="65"/>
      <c r="L29" s="65"/>
    </row>
    <row r="30" spans="7:12" s="1" customFormat="1" ht="24.75" customHeight="1">
      <c r="G30" s="41"/>
      <c r="H30" s="42"/>
      <c r="I30" s="41"/>
      <c r="J30" s="65"/>
      <c r="K30" s="65"/>
      <c r="L30" s="65"/>
    </row>
    <row r="31" spans="7:12" s="1" customFormat="1" ht="24.75" customHeight="1">
      <c r="G31" s="41"/>
      <c r="H31" s="42"/>
      <c r="I31" s="41"/>
      <c r="J31" s="65"/>
      <c r="K31" s="65"/>
      <c r="L31" s="65"/>
    </row>
    <row r="32" spans="7:12" s="1" customFormat="1" ht="30.75" customHeight="1">
      <c r="G32" s="41"/>
      <c r="H32" s="42"/>
      <c r="I32" s="41"/>
      <c r="J32" s="65"/>
      <c r="K32" s="65"/>
      <c r="L32" s="65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7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黄文政</cp:lastModifiedBy>
  <cp:lastPrinted>2016-10-10T07:02:16Z</cp:lastPrinted>
  <dcterms:created xsi:type="dcterms:W3CDTF">2011-04-26T02:07:47Z</dcterms:created>
  <dcterms:modified xsi:type="dcterms:W3CDTF">2022-06-23T07:04:15Z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2EEB95708980429E93C5EC98DA952823</vt:lpwstr>
  </property>
</Properties>
</file>