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>
    <definedName name="_xlnm.Print_Titles" localSheetId="0">'附件2'!$1:$5</definedName>
    <definedName name="_xlnm._FilterDatabase" localSheetId="0" hidden="1">'附件2'!$A$5:$O$22</definedName>
  </definedNames>
  <calcPr fullCalcOnLoad="1"/>
</workbook>
</file>

<file path=xl/sharedStrings.xml><?xml version="1.0" encoding="utf-8"?>
<sst xmlns="http://schemas.openxmlformats.org/spreadsheetml/2006/main" count="61" uniqueCount="40">
  <si>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</si>
  <si>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</si>
  <si>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</si>
  <si>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</si>
  <si>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海伦源筑花园9、10、11号楼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</si>
  <si>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</si>
  <si>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</si>
  <si>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</si>
  <si>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</si>
  <si>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</si>
  <si>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</si>
  <si>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</si>
  <si>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</si>
  <si>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</si>
  <si>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</si>
  <si>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</si>
  <si>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</si>
  <si>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</si>
  <si>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</si>
  <si>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</si>
  <si>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</si>
  <si>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</si>
  <si>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本批楼栋总面积/均价</t>
  </si>
  <si>
    <t xml:space="preserve">   本批销售住宅共11套，销售住宅总建筑面积：1354.21㎡，套内面积：1104.51㎡，分摊面积：249.70㎡，销售均价：7100.43元/㎡（建筑面积）、8705.62元/㎡（套内建筑面积）。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</si>
  <si>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</si>
  <si>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</si>
  <si>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</si>
  <si>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</si>
  <si>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</si>
  <si>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</si>
  <si>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r>
      <t>1</t>
    </r>
    <r>
      <rPr>
        <sz val="12"/>
        <rFont val="宋体"/>
        <family val="0"/>
      </rPr>
      <t>1月</t>
    </r>
  </si>
  <si>
    <t>2月</t>
  </si>
  <si>
    <t>5月</t>
  </si>
  <si>
    <t>8月</t>
  </si>
  <si>
    <t>11月</t>
  </si>
  <si>
    <t>4月</t>
  </si>
  <si>
    <t>7月</t>
  </si>
  <si>
    <t>10月</t>
  </si>
  <si>
    <t>备案面价（均价）</t>
  </si>
  <si>
    <t>可签约底价（均价）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</si>
</sst>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4" fillId="0" borderId="4" applyNumberFormat="0" applyFill="0" applyAlignment="0" applyProtection="0"/>
    <xf numFmtId="0" fontId="29" fillId="9" borderId="0" applyNumberFormat="0" applyBorder="0" applyAlignment="0" applyProtection="0"/>
    <xf numFmtId="0" fontId="18" fillId="0" borderId="5" applyNumberFormat="0" applyFill="0" applyAlignment="0" applyProtection="0"/>
    <xf numFmtId="0" fontId="29" fillId="10" borderId="0" applyNumberFormat="0" applyBorder="0" applyAlignment="0" applyProtection="0"/>
    <xf numFmtId="0" fontId="25" fillId="11" borderId="6" applyNumberFormat="0" applyAlignment="0" applyProtection="0"/>
    <xf numFmtId="0" fontId="26" fillId="11" borderId="1" applyNumberFormat="0" applyAlignment="0" applyProtection="0"/>
    <xf numFmtId="0" fontId="27" fillId="12" borderId="7" applyNumberFormat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10" fillId="15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177" fontId="0" fillId="0" borderId="16" xfId="0" applyNumberForma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177" fontId="0" fillId="0" borderId="16" xfId="0" applyNumberFormat="1" applyFill="1" applyBorder="1" applyAlignment="1">
      <alignment horizontal="left" vertical="center"/>
    </xf>
    <xf numFmtId="177" fontId="4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5">
      <selection activeCell="S15" sqref="S15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0" customWidth="1"/>
    <col min="8" max="8" width="10.375" style="0" bestFit="1" customWidth="1"/>
    <col min="9" max="9" width="9.625" style="0" customWidth="1"/>
    <col min="10" max="10" width="10.625" style="0" customWidth="1"/>
    <col min="11" max="12" width="11.125" style="0" customWidth="1"/>
    <col min="13" max="13" width="9.125" style="0" customWidth="1"/>
    <col min="14" max="14" width="8.75390625" style="0" customWidth="1"/>
    <col min="15" max="15" width="7.625" style="0" customWidth="1"/>
    <col min="16" max="17" width="12.625" style="0" hidden="1" customWidth="1"/>
    <col min="18" max="18" width="13.75390625" style="0" hidden="1" customWidth="1"/>
    <col min="19" max="20" width="13.75390625" style="0" bestFit="1" customWidth="1"/>
  </cols>
  <sheetData>
    <row r="1" spans="1:2" ht="24" customHeight="1">
      <c r="A1" s="9" t="s">
        <v>0</v>
      </c>
      <c r="B1" s="9"/>
    </row>
    <row r="2" spans="1:15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0" customHeight="1">
      <c r="A3" s="11" t="s">
        <v>2</v>
      </c>
      <c r="B3" s="11"/>
      <c r="C3" s="11"/>
      <c r="D3" s="11"/>
      <c r="E3" s="11"/>
      <c r="F3" s="11"/>
      <c r="G3" s="12"/>
      <c r="H3" s="12"/>
      <c r="I3" s="11" t="s">
        <v>3</v>
      </c>
      <c r="K3" s="11" t="s">
        <v>4</v>
      </c>
      <c r="M3" s="12"/>
      <c r="N3" s="40"/>
      <c r="O3" s="40"/>
    </row>
    <row r="4" spans="1:15" ht="30" customHeight="1">
      <c r="A4" s="13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41" t="s">
        <v>13</v>
      </c>
      <c r="J4" s="14" t="s">
        <v>14</v>
      </c>
      <c r="K4" s="14" t="s">
        <v>15</v>
      </c>
      <c r="L4" s="41" t="s">
        <v>16</v>
      </c>
      <c r="M4" s="41" t="s">
        <v>17</v>
      </c>
      <c r="N4" s="14" t="s">
        <v>18</v>
      </c>
      <c r="O4" s="13" t="s">
        <v>19</v>
      </c>
    </row>
    <row r="5" spans="1:15" ht="19.5" customHeight="1">
      <c r="A5" s="13"/>
      <c r="B5" s="14"/>
      <c r="C5" s="14"/>
      <c r="D5" s="14"/>
      <c r="E5" s="14"/>
      <c r="F5" s="14"/>
      <c r="G5" s="14"/>
      <c r="H5" s="14"/>
      <c r="I5" s="42"/>
      <c r="J5" s="14"/>
      <c r="K5" s="14"/>
      <c r="L5" s="42"/>
      <c r="M5" s="42"/>
      <c r="N5" s="14"/>
      <c r="O5" s="13"/>
    </row>
    <row r="6" spans="1:15" s="6" customFormat="1" ht="19.5" customHeight="1">
      <c r="A6" s="15">
        <v>1</v>
      </c>
      <c r="B6" s="15">
        <v>11</v>
      </c>
      <c r="C6" s="15">
        <v>101</v>
      </c>
      <c r="D6" s="15">
        <v>1</v>
      </c>
      <c r="E6" s="16" t="s">
        <v>20</v>
      </c>
      <c r="F6" s="15">
        <v>2.9</v>
      </c>
      <c r="G6" s="17">
        <v>123.11</v>
      </c>
      <c r="H6" s="18">
        <f>G6-I6</f>
        <v>22.700000000000003</v>
      </c>
      <c r="I6" s="18">
        <v>100.41</v>
      </c>
      <c r="J6" s="43">
        <f>L6/G6</f>
        <v>8020.958248720657</v>
      </c>
      <c r="K6" s="44">
        <f aca="true" t="shared" si="0" ref="K6:K18">L6/I6</f>
        <v>9834.281147296088</v>
      </c>
      <c r="L6" s="17">
        <v>987460.17</v>
      </c>
      <c r="M6" s="44"/>
      <c r="N6" s="45" t="s">
        <v>21</v>
      </c>
      <c r="O6" s="46"/>
    </row>
    <row r="7" spans="1:15" s="6" customFormat="1" ht="19.5" customHeight="1">
      <c r="A7" s="15">
        <v>2</v>
      </c>
      <c r="B7" s="15">
        <v>11</v>
      </c>
      <c r="C7" s="15">
        <v>201</v>
      </c>
      <c r="D7" s="15">
        <v>2</v>
      </c>
      <c r="E7" s="16" t="s">
        <v>20</v>
      </c>
      <c r="F7" s="15">
        <v>2.9</v>
      </c>
      <c r="G7" s="17">
        <v>123.11</v>
      </c>
      <c r="H7" s="18">
        <f aca="true" t="shared" si="1" ref="H7:H17">G7-I7</f>
        <v>22.700000000000003</v>
      </c>
      <c r="I7" s="18">
        <v>100.41</v>
      </c>
      <c r="J7" s="43">
        <f aca="true" t="shared" si="2" ref="J7:J18">L7/G7</f>
        <v>5486.0451628624805</v>
      </c>
      <c r="K7" s="44">
        <f t="shared" si="0"/>
        <v>6726.292401155264</v>
      </c>
      <c r="L7" s="17">
        <v>675387.02</v>
      </c>
      <c r="M7" s="44"/>
      <c r="N7" s="45" t="s">
        <v>21</v>
      </c>
      <c r="O7" s="46"/>
    </row>
    <row r="8" spans="1:19" s="7" customFormat="1" ht="19.5" customHeight="1">
      <c r="A8" s="19">
        <v>3</v>
      </c>
      <c r="B8" s="20">
        <v>11</v>
      </c>
      <c r="C8" s="20">
        <v>501</v>
      </c>
      <c r="D8" s="20">
        <v>5</v>
      </c>
      <c r="E8" s="21" t="s">
        <v>20</v>
      </c>
      <c r="F8" s="20">
        <v>2.9</v>
      </c>
      <c r="G8" s="17">
        <v>123.11</v>
      </c>
      <c r="H8" s="18">
        <f t="shared" si="1"/>
        <v>22.700000000000003</v>
      </c>
      <c r="I8" s="18">
        <v>100.41</v>
      </c>
      <c r="J8" s="47">
        <f t="shared" si="2"/>
        <v>8020.958248720657</v>
      </c>
      <c r="K8" s="17">
        <f t="shared" si="0"/>
        <v>9834.281147296088</v>
      </c>
      <c r="L8" s="17">
        <v>987460.17</v>
      </c>
      <c r="M8" s="17"/>
      <c r="N8" s="48" t="s">
        <v>21</v>
      </c>
      <c r="O8" s="49"/>
      <c r="Q8" s="58"/>
      <c r="R8" s="58"/>
      <c r="S8" s="58"/>
    </row>
    <row r="9" spans="1:19" s="7" customFormat="1" ht="19.5" customHeight="1">
      <c r="A9" s="19">
        <v>4</v>
      </c>
      <c r="B9" s="20">
        <v>11</v>
      </c>
      <c r="C9" s="20">
        <v>601</v>
      </c>
      <c r="D9" s="20">
        <v>6</v>
      </c>
      <c r="E9" s="21" t="s">
        <v>20</v>
      </c>
      <c r="F9" s="20">
        <v>2.9</v>
      </c>
      <c r="G9" s="17">
        <v>123.11</v>
      </c>
      <c r="H9" s="18">
        <f t="shared" si="1"/>
        <v>22.700000000000003</v>
      </c>
      <c r="I9" s="18">
        <v>100.41</v>
      </c>
      <c r="J9" s="47">
        <f t="shared" si="2"/>
        <v>8020.798066769556</v>
      </c>
      <c r="K9" s="17">
        <f t="shared" si="0"/>
        <v>9834.08475251469</v>
      </c>
      <c r="L9" s="17">
        <v>987440.45</v>
      </c>
      <c r="M9" s="17"/>
      <c r="N9" s="48" t="s">
        <v>21</v>
      </c>
      <c r="O9" s="49"/>
      <c r="Q9" s="58"/>
      <c r="R9" s="58"/>
      <c r="S9" s="58"/>
    </row>
    <row r="10" spans="1:19" s="7" customFormat="1" ht="19.5" customHeight="1">
      <c r="A10" s="19">
        <v>5</v>
      </c>
      <c r="B10" s="20">
        <v>11</v>
      </c>
      <c r="C10" s="20">
        <v>701</v>
      </c>
      <c r="D10" s="20">
        <v>7</v>
      </c>
      <c r="E10" s="21" t="s">
        <v>20</v>
      </c>
      <c r="F10" s="20">
        <v>2.9</v>
      </c>
      <c r="G10" s="17">
        <v>123.11</v>
      </c>
      <c r="H10" s="18">
        <f t="shared" si="1"/>
        <v>22.700000000000003</v>
      </c>
      <c r="I10" s="18">
        <v>100.41</v>
      </c>
      <c r="J10" s="47">
        <f t="shared" si="2"/>
        <v>8021.772967265048</v>
      </c>
      <c r="K10" s="17">
        <f t="shared" si="0"/>
        <v>9835.280051787671</v>
      </c>
      <c r="L10" s="17">
        <v>987560.47</v>
      </c>
      <c r="M10" s="17"/>
      <c r="N10" s="48" t="s">
        <v>21</v>
      </c>
      <c r="O10" s="49"/>
      <c r="Q10" s="58"/>
      <c r="R10" s="58"/>
      <c r="S10" s="58"/>
    </row>
    <row r="11" spans="1:19" s="7" customFormat="1" ht="19.5" customHeight="1">
      <c r="A11" s="19">
        <v>6</v>
      </c>
      <c r="B11" s="20">
        <v>11</v>
      </c>
      <c r="C11" s="20">
        <v>801</v>
      </c>
      <c r="D11" s="20">
        <v>8</v>
      </c>
      <c r="E11" s="21" t="s">
        <v>20</v>
      </c>
      <c r="F11" s="20">
        <v>2.9</v>
      </c>
      <c r="G11" s="17">
        <v>123.11</v>
      </c>
      <c r="H11" s="18">
        <f t="shared" si="1"/>
        <v>22.700000000000003</v>
      </c>
      <c r="I11" s="18">
        <v>100.41</v>
      </c>
      <c r="J11" s="47">
        <f t="shared" si="2"/>
        <v>8022.583786857283</v>
      </c>
      <c r="K11" s="17">
        <f t="shared" si="0"/>
        <v>9836.274175878898</v>
      </c>
      <c r="L11" s="17">
        <v>987660.29</v>
      </c>
      <c r="M11" s="17"/>
      <c r="N11" s="48" t="s">
        <v>21</v>
      </c>
      <c r="O11" s="49"/>
      <c r="Q11" s="58"/>
      <c r="R11" s="58"/>
      <c r="S11" s="58"/>
    </row>
    <row r="12" spans="1:15" s="6" customFormat="1" ht="19.5" customHeight="1">
      <c r="A12" s="15">
        <v>7</v>
      </c>
      <c r="B12" s="15">
        <v>11</v>
      </c>
      <c r="C12" s="15">
        <v>102</v>
      </c>
      <c r="D12" s="15">
        <v>1</v>
      </c>
      <c r="E12" s="16" t="s">
        <v>20</v>
      </c>
      <c r="F12" s="15">
        <v>2.9</v>
      </c>
      <c r="G12" s="17">
        <v>123.11</v>
      </c>
      <c r="H12" s="17">
        <f t="shared" si="1"/>
        <v>22.700000000000003</v>
      </c>
      <c r="I12" s="17">
        <v>100.41</v>
      </c>
      <c r="J12" s="17">
        <f t="shared" si="2"/>
        <v>8023.4519535374875</v>
      </c>
      <c r="K12" s="17">
        <f t="shared" si="0"/>
        <v>9837.338611692063</v>
      </c>
      <c r="L12" s="17">
        <v>987767.17</v>
      </c>
      <c r="M12" s="44"/>
      <c r="N12" s="45" t="s">
        <v>21</v>
      </c>
      <c r="O12" s="46"/>
    </row>
    <row r="13" spans="1:15" s="6" customFormat="1" ht="19.5" customHeight="1">
      <c r="A13" s="15">
        <v>8</v>
      </c>
      <c r="B13" s="15">
        <v>11</v>
      </c>
      <c r="C13" s="15">
        <v>402</v>
      </c>
      <c r="D13" s="22">
        <v>4</v>
      </c>
      <c r="E13" s="21" t="s">
        <v>20</v>
      </c>
      <c r="F13" s="20">
        <v>2.9</v>
      </c>
      <c r="G13" s="17">
        <v>123.1079</v>
      </c>
      <c r="H13" s="17">
        <f t="shared" si="1"/>
        <v>22.695400000000006</v>
      </c>
      <c r="I13" s="17">
        <v>100.4125</v>
      </c>
      <c r="J13" s="17">
        <f t="shared" si="2"/>
        <v>8029.274888126595</v>
      </c>
      <c r="K13" s="17">
        <f t="shared" si="0"/>
        <v>9844.064932154863</v>
      </c>
      <c r="L13" s="17">
        <v>988467.17</v>
      </c>
      <c r="M13" s="44"/>
      <c r="N13" s="45" t="s">
        <v>21</v>
      </c>
      <c r="O13" s="46"/>
    </row>
    <row r="14" spans="1:15" s="6" customFormat="1" ht="19.5" customHeight="1">
      <c r="A14" s="15">
        <v>9</v>
      </c>
      <c r="B14" s="15">
        <v>11</v>
      </c>
      <c r="C14" s="15">
        <v>602</v>
      </c>
      <c r="D14" s="15">
        <v>6</v>
      </c>
      <c r="E14" s="16" t="s">
        <v>20</v>
      </c>
      <c r="F14" s="15">
        <v>2.9</v>
      </c>
      <c r="G14" s="17">
        <v>123.11</v>
      </c>
      <c r="H14" s="18">
        <f t="shared" si="1"/>
        <v>22.700000000000003</v>
      </c>
      <c r="I14" s="18">
        <v>100.41</v>
      </c>
      <c r="J14" s="43">
        <f t="shared" si="2"/>
        <v>5486.856632280075</v>
      </c>
      <c r="K14" s="44">
        <f t="shared" si="0"/>
        <v>6727.287321979883</v>
      </c>
      <c r="L14" s="17">
        <v>675486.92</v>
      </c>
      <c r="M14" s="44"/>
      <c r="N14" s="45" t="s">
        <v>21</v>
      </c>
      <c r="O14" s="46"/>
    </row>
    <row r="15" spans="1:15" s="6" customFormat="1" ht="19.5" customHeight="1">
      <c r="A15" s="19">
        <v>10</v>
      </c>
      <c r="B15" s="15">
        <v>11</v>
      </c>
      <c r="C15" s="15">
        <v>702</v>
      </c>
      <c r="D15" s="15">
        <v>7</v>
      </c>
      <c r="E15" s="16" t="s">
        <v>20</v>
      </c>
      <c r="F15" s="15">
        <v>2.9</v>
      </c>
      <c r="G15" s="17">
        <v>123.11</v>
      </c>
      <c r="H15" s="18">
        <f t="shared" si="1"/>
        <v>22.700000000000003</v>
      </c>
      <c r="I15" s="18">
        <v>100.41</v>
      </c>
      <c r="J15" s="43">
        <f t="shared" si="2"/>
        <v>5486.0451628624805</v>
      </c>
      <c r="K15" s="44">
        <f t="shared" si="0"/>
        <v>6726.292401155264</v>
      </c>
      <c r="L15" s="17">
        <v>675387.02</v>
      </c>
      <c r="M15" s="44"/>
      <c r="N15" s="45" t="s">
        <v>21</v>
      </c>
      <c r="O15" s="46"/>
    </row>
    <row r="16" spans="1:15" s="6" customFormat="1" ht="19.5" customHeight="1">
      <c r="A16" s="19">
        <v>11</v>
      </c>
      <c r="B16" s="15">
        <v>11</v>
      </c>
      <c r="C16" s="15">
        <v>802</v>
      </c>
      <c r="D16" s="15">
        <v>8</v>
      </c>
      <c r="E16" s="16" t="s">
        <v>20</v>
      </c>
      <c r="F16" s="15">
        <v>2.9</v>
      </c>
      <c r="G16" s="17">
        <v>123.11</v>
      </c>
      <c r="H16" s="18">
        <f t="shared" si="1"/>
        <v>22.700000000000003</v>
      </c>
      <c r="I16" s="18">
        <v>100.41</v>
      </c>
      <c r="J16" s="43">
        <f t="shared" si="2"/>
        <v>5486.0451628624805</v>
      </c>
      <c r="K16" s="44">
        <f t="shared" si="0"/>
        <v>6726.292401155264</v>
      </c>
      <c r="L16" s="17">
        <v>675387.02</v>
      </c>
      <c r="M16" s="44"/>
      <c r="N16" s="45" t="s">
        <v>21</v>
      </c>
      <c r="O16" s="46"/>
    </row>
    <row r="17" spans="1:19" s="6" customFormat="1" ht="24.75" customHeight="1">
      <c r="A17" s="23" t="s">
        <v>22</v>
      </c>
      <c r="B17" s="24"/>
      <c r="C17" s="24"/>
      <c r="D17" s="24"/>
      <c r="E17" s="24"/>
      <c r="F17" s="25"/>
      <c r="G17" s="26">
        <f>SUM(G6:G16)</f>
        <v>1354.2078999999997</v>
      </c>
      <c r="H17" s="26">
        <f>SUM(H6:H16)</f>
        <v>249.6954</v>
      </c>
      <c r="I17" s="26">
        <f>SUM(I6:I16)</f>
        <v>1104.5124999999998</v>
      </c>
      <c r="J17" s="43">
        <f t="shared" si="2"/>
        <v>7100.434039706903</v>
      </c>
      <c r="K17" s="44">
        <f t="shared" si="0"/>
        <v>8705.617971729609</v>
      </c>
      <c r="L17" s="26">
        <f>SUM(L6:L16)</f>
        <v>9615463.87</v>
      </c>
      <c r="M17" s="26"/>
      <c r="N17" s="45" t="s">
        <v>21</v>
      </c>
      <c r="O17" s="50"/>
      <c r="P17" s="6">
        <v>7472.755210879968</v>
      </c>
      <c r="Q17" s="6">
        <v>9161.75975327265</v>
      </c>
      <c r="R17" s="6">
        <v>11039462.41470588</v>
      </c>
      <c r="S17" s="6">
        <f>L17-S18</f>
        <v>23.093529412522912</v>
      </c>
    </row>
    <row r="18" spans="1:19" s="6" customFormat="1" ht="31.5" customHeight="1">
      <c r="A18" s="27" t="s">
        <v>23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51"/>
      <c r="R18" s="6">
        <f>L17-R17</f>
        <v>-1423998.5447058808</v>
      </c>
      <c r="S18" s="6">
        <v>9615440.776470587</v>
      </c>
    </row>
    <row r="19" spans="1:15" s="8" customFormat="1" ht="69.75" customHeight="1">
      <c r="A19" s="29" t="s">
        <v>24</v>
      </c>
      <c r="B19" s="30"/>
      <c r="C19" s="30"/>
      <c r="D19" s="30"/>
      <c r="E19" s="30"/>
      <c r="F19" s="30"/>
      <c r="G19" s="31"/>
      <c r="H19" s="32"/>
      <c r="I19" s="31"/>
      <c r="J19" s="52"/>
      <c r="K19" s="52"/>
      <c r="L19" s="52"/>
      <c r="M19" s="30"/>
      <c r="N19" s="30"/>
      <c r="O19" s="30"/>
    </row>
    <row r="20" spans="1:15" s="8" customFormat="1" ht="21" customHeight="1">
      <c r="A20" s="33" t="s">
        <v>25</v>
      </c>
      <c r="B20" s="33"/>
      <c r="C20" s="33"/>
      <c r="D20" s="33"/>
      <c r="E20" s="33"/>
      <c r="F20" s="33"/>
      <c r="G20" s="34"/>
      <c r="H20" s="35"/>
      <c r="I20" s="34"/>
      <c r="J20" s="53"/>
      <c r="M20" s="33"/>
      <c r="N20" s="36"/>
      <c r="O20" s="36"/>
    </row>
    <row r="21" spans="1:15" s="8" customFormat="1" ht="21" customHeight="1">
      <c r="A21" s="33" t="s">
        <v>26</v>
      </c>
      <c r="B21" s="33"/>
      <c r="C21" s="33"/>
      <c r="D21" s="33"/>
      <c r="E21" s="33"/>
      <c r="F21" s="36"/>
      <c r="G21" s="37"/>
      <c r="H21" s="38"/>
      <c r="I21" s="37"/>
      <c r="J21" s="54"/>
      <c r="K21" s="55" t="s">
        <v>27</v>
      </c>
      <c r="L21" s="56"/>
      <c r="M21" s="33"/>
      <c r="N21" s="36"/>
      <c r="O21" s="36"/>
    </row>
    <row r="22" spans="1:12" s="8" customFormat="1" ht="21" customHeight="1">
      <c r="A22" s="33" t="s">
        <v>28</v>
      </c>
      <c r="B22" s="33"/>
      <c r="C22" s="33"/>
      <c r="D22" s="33"/>
      <c r="E22" s="33"/>
      <c r="G22" s="7"/>
      <c r="H22" s="39"/>
      <c r="I22" s="7"/>
      <c r="J22" s="57"/>
      <c r="K22" s="55" t="s">
        <v>29</v>
      </c>
      <c r="L22" s="56"/>
    </row>
    <row r="23" s="6" customFormat="1" ht="24.75" customHeight="1"/>
    <row r="24" s="6" customFormat="1" ht="24.75" customHeight="1"/>
    <row r="25" s="6" customFormat="1" ht="24.75" customHeight="1"/>
    <row r="26" s="6" customFormat="1" ht="24.75" customHeight="1"/>
    <row r="27" s="6" customFormat="1" ht="24.75" customHeight="1"/>
    <row r="28" s="6" customFormat="1" ht="24.75" customHeight="1"/>
    <row r="29" s="6" customFormat="1" ht="24.75" customHeight="1"/>
    <row r="30" s="6" customFormat="1" ht="24.75" customHeight="1"/>
    <row r="31" s="6" customFormat="1" ht="30.75" customHeight="1"/>
    <row r="32" ht="42" customHeight="1"/>
    <row r="33" ht="51.75" customHeight="1"/>
    <row r="34" ht="27" customHeight="1"/>
    <row r="35" ht="25.5" customHeight="1"/>
  </sheetData>
  <sheetProtection/>
  <autoFilter ref="A5:O22"/>
  <mergeCells count="23">
    <mergeCell ref="A1:B1"/>
    <mergeCell ref="A2:O2"/>
    <mergeCell ref="A17:F17"/>
    <mergeCell ref="A18:O18"/>
    <mergeCell ref="A19:O19"/>
    <mergeCell ref="A20:E20"/>
    <mergeCell ref="A21:E21"/>
    <mergeCell ref="A22:E2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1:K13"/>
  <sheetViews>
    <sheetView workbookViewId="0" topLeftCell="A1">
      <selection activeCell="I15" sqref="I15"/>
    </sheetView>
  </sheetViews>
  <sheetFormatPr defaultColWidth="9.00390625" defaultRowHeight="14.25"/>
  <cols>
    <col min="2" max="2" width="19.25390625" style="0" customWidth="1"/>
    <col min="5" max="5" width="11.625" style="0" bestFit="1" customWidth="1"/>
    <col min="8" max="8" width="10.50390625" style="0" bestFit="1" customWidth="1"/>
  </cols>
  <sheetData>
    <row r="11" spans="2:11" ht="14.25">
      <c r="B11" s="1"/>
      <c r="C11" s="2" t="s">
        <v>30</v>
      </c>
      <c r="D11" s="2" t="s">
        <v>31</v>
      </c>
      <c r="E11" s="2" t="s">
        <v>32</v>
      </c>
      <c r="F11" s="2" t="s">
        <v>33</v>
      </c>
      <c r="G11" s="2" t="s">
        <v>34</v>
      </c>
      <c r="H11" s="3">
        <v>44927</v>
      </c>
      <c r="I11" s="2" t="s">
        <v>35</v>
      </c>
      <c r="J11" s="2" t="s">
        <v>36</v>
      </c>
      <c r="K11" s="2" t="s">
        <v>37</v>
      </c>
    </row>
    <row r="12" spans="2:11" ht="14.25">
      <c r="B12" s="2" t="s">
        <v>38</v>
      </c>
      <c r="C12" s="1">
        <v>8715</v>
      </c>
      <c r="D12" s="4">
        <f aca="true" t="shared" si="0" ref="D12:K12">C12*0.95</f>
        <v>8279.25</v>
      </c>
      <c r="E12" s="4">
        <f t="shared" si="0"/>
        <v>7865.287499999999</v>
      </c>
      <c r="F12" s="4">
        <f t="shared" si="0"/>
        <v>7472.023124999999</v>
      </c>
      <c r="G12" s="4">
        <f t="shared" si="0"/>
        <v>7098.421968749998</v>
      </c>
      <c r="H12" s="4">
        <f t="shared" si="0"/>
        <v>6743.500870312498</v>
      </c>
      <c r="I12" s="4">
        <f t="shared" si="0"/>
        <v>6406.325826796872</v>
      </c>
      <c r="J12" s="4">
        <f t="shared" si="0"/>
        <v>6086.0095354570285</v>
      </c>
      <c r="K12" s="4">
        <f t="shared" si="0"/>
        <v>5781.709058684177</v>
      </c>
    </row>
    <row r="13" spans="2:11" ht="14.25">
      <c r="B13" s="2" t="s">
        <v>39</v>
      </c>
      <c r="C13" s="4">
        <f aca="true" t="shared" si="1" ref="C13:K13">C12*0.85</f>
        <v>7407.75</v>
      </c>
      <c r="D13" s="4">
        <f t="shared" si="1"/>
        <v>7037.3625</v>
      </c>
      <c r="E13" s="4">
        <f t="shared" si="1"/>
        <v>6685.494374999999</v>
      </c>
      <c r="F13" s="4">
        <f t="shared" si="1"/>
        <v>6351.2196562499985</v>
      </c>
      <c r="G13" s="4">
        <f t="shared" si="1"/>
        <v>6033.658673437498</v>
      </c>
      <c r="H13" s="4">
        <f t="shared" si="1"/>
        <v>5731.975739765623</v>
      </c>
      <c r="I13" s="4">
        <f t="shared" si="1"/>
        <v>5445.376952777341</v>
      </c>
      <c r="J13" s="4">
        <f t="shared" si="1"/>
        <v>5173.1081051384745</v>
      </c>
      <c r="K13" s="5">
        <f t="shared" si="1"/>
        <v>4914.45269988155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2022-07-05T06:28:03Z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F0EAB17034254260B3808E53D73D37BB</vt:lpwstr>
  </property>
</Properties>
</file>