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<sst xmlns="http://schemas.openxmlformats.org/spreadsheetml/2006/main" count="37" uniqueCount="29">
  <si>
    <t>附件2</t>
  </si>
  <si>
    <t>清远市新建商品住房销售价格备案表</t>
  </si>
  <si>
    <t>房地产开发企业名称或中介服务机构名称：清远市清新区兆誉房地产开发有限公司</t>
  </si>
  <si>
    <r>
      <t>项目(楼盘)名称：</t>
    </r>
    <r>
      <rPr>
        <sz val="10"/>
        <color indexed="10"/>
        <rFont val="宋体"/>
        <family val="0"/>
      </rPr>
      <t>骄阳华庭9、10号楼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</si>
  <si>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</si>
  <si>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</si>
  <si>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</si>
  <si>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</si>
  <si>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</si>
  <si>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</si>
  <si>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</si>
  <si>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</si>
  <si>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</si>
  <si>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</si>
  <si>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</si>
  <si>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</si>
  <si>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</si>
  <si>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</si>
  <si>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</si>
  <si>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</si>
  <si>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待售</t>
  </si>
  <si>
    <t>本楼栋总面积/均价</t>
  </si>
  <si>
    <t xml:space="preserve">   本栋销售住宅共5套，销售住宅总建筑面积：549.62㎡，套内面积:451.21㎡，分摊面积：98.41 ㎡，销售均价: 5441.50元/㎡（建筑面积）、      6628.30元/㎡（套内建筑面积）。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</si>
  <si>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</si>
  <si>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</si>
  <si>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企业物价员：梁国星</t>
  </si>
  <si>
    <t>价格举报投诉电话：12345</t>
  </si>
  <si>
    <r>
      <t>企业投诉电话：0</t>
    </r>
    <r>
      <rPr>
        <sz val="10"/>
        <rFont val="宋体"/>
        <family val="0"/>
      </rPr>
      <t>763-5833937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</si>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</sst>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9" fillId="0" borderId="0">
      <alignment/>
      <protection/>
    </xf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9" fillId="0" borderId="0">
      <alignment/>
      <protection/>
    </xf>
    <xf numFmtId="0" fontId="20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4" fillId="5" borderId="0" applyNumberFormat="0" applyBorder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176" fontId="12" fillId="0" borderId="0">
      <alignment vertical="center"/>
      <protection/>
    </xf>
    <xf numFmtId="0" fontId="12" fillId="0" borderId="0">
      <alignment vertical="center"/>
      <protection/>
    </xf>
    <xf numFmtId="0" fontId="18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12" fillId="0" borderId="0">
      <alignment vertical="center"/>
      <protection/>
    </xf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76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2" xfId="0" applyNumberFormat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4 13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 4 12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常规 4 14" xfId="41"/>
    <cellStyle name="60% - 强调文字颜色 4" xfId="42"/>
    <cellStyle name="输出" xfId="43"/>
    <cellStyle name="计算" xfId="44"/>
    <cellStyle name="差_放款名单(1)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差_放款名单(1) 2" xfId="75"/>
    <cellStyle name="常规 2 4" xfId="76"/>
    <cellStyle name="常规 11" xfId="77"/>
    <cellStyle name="常规 2" xfId="78"/>
    <cellStyle name="常规 23" xfId="79"/>
    <cellStyle name="常规 24" xfId="80"/>
    <cellStyle name="常规 28" xfId="81"/>
    <cellStyle name="常规 29" xfId="82"/>
    <cellStyle name="常规 3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5" topLeftCell="A6" activePane="bottomLeft" state="frozen"/>
      <selection pane="bottomLeft" activeCell="F15" sqref="F15"/>
    </sheetView>
  </sheetViews>
  <sheetFormatPr defaultColWidth="9.00390625" defaultRowHeight="14.25"/>
  <cols>
    <col min="1" max="1" width="4.75390625" style="0" customWidth="1"/>
    <col min="2" max="2" width="5.00390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6" t="s">
        <v>3</v>
      </c>
      <c r="J3" s="26"/>
      <c r="K3" s="26"/>
      <c r="M3" s="27"/>
      <c r="N3" s="28"/>
      <c r="O3" s="28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9" t="s">
        <v>12</v>
      </c>
      <c r="J4" s="10" t="s">
        <v>13</v>
      </c>
      <c r="K4" s="10" t="s">
        <v>14</v>
      </c>
      <c r="L4" s="29" t="s">
        <v>15</v>
      </c>
      <c r="M4" s="30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1"/>
      <c r="J5" s="10"/>
      <c r="K5" s="10"/>
      <c r="L5" s="31"/>
      <c r="M5" s="32"/>
      <c r="N5" s="9"/>
      <c r="O5" s="8"/>
    </row>
    <row r="6" spans="1:15" s="1" customFormat="1" ht="24" customHeight="1">
      <c r="A6" s="11">
        <v>1</v>
      </c>
      <c r="B6" s="11">
        <v>9</v>
      </c>
      <c r="C6" s="11">
        <v>2403</v>
      </c>
      <c r="D6" s="11">
        <v>24</v>
      </c>
      <c r="E6" s="11" t="s">
        <v>19</v>
      </c>
      <c r="F6" s="11">
        <v>3</v>
      </c>
      <c r="G6" s="12">
        <v>109.44</v>
      </c>
      <c r="H6" s="13">
        <f>G6-I6</f>
        <v>20.36</v>
      </c>
      <c r="I6" s="13">
        <v>89.08</v>
      </c>
      <c r="J6" s="12">
        <v>5573</v>
      </c>
      <c r="K6" s="12">
        <f aca="true" t="shared" si="0" ref="K6:K11">L6/I6</f>
        <v>6846.757072294567</v>
      </c>
      <c r="L6" s="12">
        <f>J6*G6</f>
        <v>609909.12</v>
      </c>
      <c r="M6" s="12"/>
      <c r="N6" s="33" t="s">
        <v>20</v>
      </c>
      <c r="O6" s="34"/>
    </row>
    <row r="7" spans="1:15" s="1" customFormat="1" ht="24.75" customHeight="1">
      <c r="A7" s="11">
        <v>2</v>
      </c>
      <c r="B7" s="11">
        <v>10</v>
      </c>
      <c r="C7" s="11">
        <v>203</v>
      </c>
      <c r="D7" s="11">
        <v>2</v>
      </c>
      <c r="E7" s="11" t="s">
        <v>19</v>
      </c>
      <c r="F7" s="11">
        <v>3</v>
      </c>
      <c r="G7" s="12">
        <v>131.25</v>
      </c>
      <c r="H7" s="13">
        <f>G7-I7</f>
        <v>23.269999999999996</v>
      </c>
      <c r="I7" s="13">
        <v>107.98</v>
      </c>
      <c r="J7" s="12">
        <v>5587</v>
      </c>
      <c r="K7" s="12">
        <f t="shared" si="0"/>
        <v>6791.014539729579</v>
      </c>
      <c r="L7" s="12">
        <f>J7*G7</f>
        <v>733293.75</v>
      </c>
      <c r="M7" s="12"/>
      <c r="N7" s="33" t="s">
        <v>20</v>
      </c>
      <c r="O7" s="34"/>
    </row>
    <row r="8" spans="1:15" s="1" customFormat="1" ht="24.75" customHeight="1">
      <c r="A8" s="11">
        <v>3</v>
      </c>
      <c r="B8" s="11">
        <v>10</v>
      </c>
      <c r="C8" s="11">
        <v>2402</v>
      </c>
      <c r="D8" s="11">
        <v>24</v>
      </c>
      <c r="E8" s="11" t="s">
        <v>19</v>
      </c>
      <c r="F8" s="11">
        <v>3</v>
      </c>
      <c r="G8" s="12">
        <v>105.8</v>
      </c>
      <c r="H8" s="13">
        <f>G8-I8</f>
        <v>18.75999999999999</v>
      </c>
      <c r="I8" s="13">
        <v>87.04</v>
      </c>
      <c r="J8" s="12">
        <v>4862</v>
      </c>
      <c r="K8" s="12">
        <f t="shared" si="0"/>
        <v>5909.921874999999</v>
      </c>
      <c r="L8" s="12">
        <f>J8*G8</f>
        <v>514399.6</v>
      </c>
      <c r="M8" s="12"/>
      <c r="N8" s="33" t="s">
        <v>20</v>
      </c>
      <c r="O8" s="34"/>
    </row>
    <row r="9" spans="1:15" s="1" customFormat="1" ht="24.75" customHeight="1">
      <c r="A9" s="11">
        <v>4</v>
      </c>
      <c r="B9" s="11">
        <v>10</v>
      </c>
      <c r="C9" s="11">
        <v>2502</v>
      </c>
      <c r="D9" s="11">
        <v>25</v>
      </c>
      <c r="E9" s="11" t="s">
        <v>19</v>
      </c>
      <c r="F9" s="11">
        <v>3</v>
      </c>
      <c r="G9" s="12">
        <v>92.99</v>
      </c>
      <c r="H9" s="13">
        <f>G9-I9</f>
        <v>16.489999999999995</v>
      </c>
      <c r="I9" s="13">
        <v>76.5</v>
      </c>
      <c r="J9" s="12">
        <v>5579</v>
      </c>
      <c r="K9" s="12">
        <f t="shared" si="0"/>
        <v>6781.584444444444</v>
      </c>
      <c r="L9" s="12">
        <f>J9*G9</f>
        <v>518791.20999999996</v>
      </c>
      <c r="M9" s="12"/>
      <c r="N9" s="33" t="s">
        <v>20</v>
      </c>
      <c r="O9" s="34"/>
    </row>
    <row r="10" spans="1:15" s="1" customFormat="1" ht="24.75" customHeight="1">
      <c r="A10" s="11">
        <v>5</v>
      </c>
      <c r="B10" s="11">
        <v>10</v>
      </c>
      <c r="C10" s="11">
        <v>2404</v>
      </c>
      <c r="D10" s="11">
        <v>24</v>
      </c>
      <c r="E10" s="11" t="s">
        <v>19</v>
      </c>
      <c r="F10" s="11">
        <v>3</v>
      </c>
      <c r="G10" s="12">
        <v>110.14</v>
      </c>
      <c r="H10" s="13">
        <f>G10-I10</f>
        <v>19.53</v>
      </c>
      <c r="I10" s="13">
        <v>90.61</v>
      </c>
      <c r="J10" s="12">
        <v>5578</v>
      </c>
      <c r="K10" s="12">
        <f t="shared" si="0"/>
        <v>6780.277232093588</v>
      </c>
      <c r="L10" s="12">
        <f>J10*G10</f>
        <v>614360.92</v>
      </c>
      <c r="M10" s="12"/>
      <c r="N10" s="33" t="s">
        <v>20</v>
      </c>
      <c r="O10" s="34"/>
    </row>
    <row r="11" spans="1:15" s="1" customFormat="1" ht="24.75" customHeight="1">
      <c r="A11" s="14" t="s">
        <v>21</v>
      </c>
      <c r="B11" s="15"/>
      <c r="C11" s="15"/>
      <c r="D11" s="15"/>
      <c r="E11" s="15"/>
      <c r="F11" s="16"/>
      <c r="G11" s="12">
        <f>SUM(G6:G10)</f>
        <v>549.62</v>
      </c>
      <c r="H11" s="13">
        <f>SUM(H6:H10)</f>
        <v>98.40999999999998</v>
      </c>
      <c r="I11" s="13">
        <f>SUM(I6:I10)</f>
        <v>451.21000000000004</v>
      </c>
      <c r="J11" s="12">
        <f>L11/G11</f>
        <v>5441.495214875732</v>
      </c>
      <c r="K11" s="12">
        <f t="shared" si="0"/>
        <v>6628.298574942931</v>
      </c>
      <c r="L11" s="12">
        <f>SUM(L6:L10)</f>
        <v>2990754.6</v>
      </c>
      <c r="M11" s="12"/>
      <c r="N11" s="34"/>
      <c r="O11" s="34"/>
    </row>
    <row r="12" spans="1:15" s="2" customFormat="1" ht="41.25" customHeight="1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5"/>
    </row>
    <row r="13" spans="1:15" s="1" customFormat="1" ht="65.25" customHeight="1">
      <c r="A13" s="19" t="s">
        <v>23</v>
      </c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0"/>
      <c r="N13" s="20"/>
      <c r="O13" s="20"/>
    </row>
    <row r="14" spans="1:15" s="1" customFormat="1" ht="24.75" customHeight="1">
      <c r="A14" s="22" t="s">
        <v>24</v>
      </c>
      <c r="B14" s="22"/>
      <c r="C14" s="22"/>
      <c r="D14" s="22"/>
      <c r="E14" s="22"/>
      <c r="F14" s="22"/>
      <c r="G14" s="23"/>
      <c r="H14" s="23"/>
      <c r="I14" s="23"/>
      <c r="J14" s="23"/>
      <c r="K14" s="23" t="s">
        <v>25</v>
      </c>
      <c r="L14" s="23"/>
      <c r="M14" s="22"/>
      <c r="N14" s="24"/>
      <c r="O14" s="24"/>
    </row>
    <row r="15" spans="1:15" s="1" customFormat="1" ht="24.75" customHeight="1">
      <c r="A15" s="22" t="s">
        <v>26</v>
      </c>
      <c r="B15" s="22"/>
      <c r="C15" s="22"/>
      <c r="D15" s="22"/>
      <c r="E15" s="22"/>
      <c r="F15" s="24"/>
      <c r="G15" s="25"/>
      <c r="H15" s="25"/>
      <c r="I15" s="25"/>
      <c r="J15" s="25"/>
      <c r="K15" s="23" t="s">
        <v>27</v>
      </c>
      <c r="L15" s="23"/>
      <c r="M15" s="22"/>
      <c r="N15" s="24"/>
      <c r="O15" s="24"/>
    </row>
    <row r="16" spans="1:12" s="1" customFormat="1" ht="24.75" customHeight="1">
      <c r="A16" s="22" t="s">
        <v>28</v>
      </c>
      <c r="B16" s="22"/>
      <c r="C16" s="22"/>
      <c r="D16" s="22"/>
      <c r="E16" s="22"/>
      <c r="G16" s="2"/>
      <c r="H16" s="2"/>
      <c r="I16" s="2"/>
      <c r="J16" s="2"/>
      <c r="K16" s="2"/>
      <c r="L16" s="2"/>
    </row>
  </sheetData>
  <sheetProtection/>
  <mergeCells count="27">
    <mergeCell ref="A1:B1"/>
    <mergeCell ref="A2:O2"/>
    <mergeCell ref="A3:H3"/>
    <mergeCell ref="I3:K3"/>
    <mergeCell ref="A11:F11"/>
    <mergeCell ref="A12:O12"/>
    <mergeCell ref="A13:O13"/>
    <mergeCell ref="A14:E14"/>
    <mergeCell ref="K14:L14"/>
    <mergeCell ref="A15:E15"/>
    <mergeCell ref="K15:L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2022-01-18T06:13:15Z</cp:lastPrinted>
  <dcterms:created xsi:type="dcterms:W3CDTF">2011-04-26T02:07:47Z</dcterms:created>
  <dcterms:modified xsi:type="dcterms:W3CDTF">2022-08-31T02:54:13Z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