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号楼附件2" sheetId="5" r:id="rId1"/>
  </sheets>
  <definedNames>
    <definedName name="_xlnm._FilterDatabase" localSheetId="0" hidden="1">'12号楼附件2'!$A$5:$XED$12</definedName>
    <definedName name="_xlnm.Print_Titles" localSheetId="0">'12号楼附件2'!$1:$5</definedName>
    <definedName name="_xlnm.Print_Area" localSheetId="0">'12号楼附件2'!$A$1:$P$12</definedName>
  </definedName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<sst xmlns="http://schemas.openxmlformats.org/spreadsheetml/2006/main" count="32" uniqueCount="32">
  <si>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</si>
  <si>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</si>
  <si>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</si>
  <si>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</si>
  <si>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</si>
  <si>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</si>
  <si>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</si>
  <si>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</si>
  <si>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</si>
  <si>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</si>
  <si>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</si>
  <si>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</si>
  <si>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</si>
  <si>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</si>
  <si>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</si>
  <si>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</si>
  <si>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</si>
  <si>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</si>
  <si>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</si>
  <si>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12号楼</t>
  </si>
  <si>
    <t>九层</t>
  </si>
  <si>
    <t>三房两厅两卫</t>
  </si>
  <si>
    <t>待售</t>
  </si>
  <si>
    <t>毛坯</t>
  </si>
  <si>
    <t>本楼栋总面积/均价</t>
  </si>
  <si>
    <t xml:space="preserve">   本栋销售住宅共1套，销售住宅总建筑面积：96.32㎡，套内面积：82.57㎡，分摊面积：13.75㎡，销售均价：4983.39元/㎡（建筑面积）、5813.25元/㎡（套内建筑面积）。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</si>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</sst>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6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5"/>
  <sheetViews>
    <sheetView tabSelected="1" view="pageBreakPreview" zoomScaleNormal="100" workbookViewId="0">
      <pane ySplit="5" topLeftCell="A6" activePane="bottomLeft" state="frozen"/>
      <selection/>
      <selection pane="bottomLeft" activeCell="L16" sqref="L16"/>
    </sheetView>
  </sheetViews>
  <sheetFormatPr defaultColWidth="9" defaultRowHeight="14.25"/>
  <cols>
    <col min="1" max="1" width="3.9" style="1" customWidth="1"/>
    <col min="2" max="4" width="7.9" style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6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36"/>
      <c r="M3" s="37"/>
      <c r="N3" s="38"/>
    </row>
    <row r="4" s="1" customFormat="1" ht="32" customHeight="1" spans="1:16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39" t="s">
        <v>12</v>
      </c>
      <c r="K4" s="15" t="s">
        <v>13</v>
      </c>
      <c r="L4" s="15" t="s">
        <v>14</v>
      </c>
      <c r="M4" s="39" t="s">
        <v>15</v>
      </c>
      <c r="N4" s="40" t="s">
        <v>16</v>
      </c>
      <c r="O4" s="14" t="s">
        <v>17</v>
      </c>
      <c r="P4" s="13" t="s">
        <v>18</v>
      </c>
    </row>
    <row r="5" s="1" customFormat="1" spans="1:16">
      <c r="A5" s="13"/>
      <c r="B5" s="14"/>
      <c r="C5" s="14"/>
      <c r="D5" s="14"/>
      <c r="E5" s="14"/>
      <c r="F5" s="14"/>
      <c r="G5" s="14"/>
      <c r="H5" s="15"/>
      <c r="I5" s="15"/>
      <c r="J5" s="41"/>
      <c r="K5" s="15"/>
      <c r="L5" s="15"/>
      <c r="M5" s="41"/>
      <c r="N5" s="42"/>
      <c r="O5" s="14"/>
      <c r="P5" s="13"/>
    </row>
    <row r="6" s="2" customFormat="1" ht="24.9" customHeight="1" spans="1:19">
      <c r="A6" s="16">
        <v>1</v>
      </c>
      <c r="B6" s="17" t="s">
        <v>19</v>
      </c>
      <c r="C6" s="17">
        <v>906</v>
      </c>
      <c r="D6" s="17" t="str">
        <f>B6&amp;C6</f>
        <v>12号楼906</v>
      </c>
      <c r="E6" s="18" t="s">
        <v>20</v>
      </c>
      <c r="F6" s="19" t="s">
        <v>21</v>
      </c>
      <c r="G6" s="17">
        <v>2.9</v>
      </c>
      <c r="H6" s="20">
        <v>96.32</v>
      </c>
      <c r="I6" s="43">
        <v>13.75</v>
      </c>
      <c r="J6" s="23">
        <v>82.57</v>
      </c>
      <c r="K6" s="23">
        <f>M6/H6</f>
        <v>4983.38870431894</v>
      </c>
      <c r="L6" s="23">
        <f>M6/J6</f>
        <v>5813.24936417585</v>
      </c>
      <c r="M6" s="44">
        <v>480000</v>
      </c>
      <c r="N6" s="45"/>
      <c r="O6" s="46" t="s">
        <v>22</v>
      </c>
      <c r="P6" s="47" t="s">
        <v>23</v>
      </c>
      <c r="Q6" s="2">
        <v>422391</v>
      </c>
      <c r="R6" s="2">
        <f>M6*0.85</f>
        <v>408000</v>
      </c>
      <c r="S6" s="2">
        <f>R6-Q6</f>
        <v>-14391</v>
      </c>
    </row>
    <row r="7" s="2" customFormat="1" ht="24.9" customHeight="1" spans="1:16">
      <c r="A7" s="21" t="s">
        <v>24</v>
      </c>
      <c r="B7" s="21"/>
      <c r="C7" s="21"/>
      <c r="D7" s="21"/>
      <c r="E7" s="21"/>
      <c r="F7" s="21"/>
      <c r="G7" s="22"/>
      <c r="H7" s="23">
        <f>SUM(H6:H6)</f>
        <v>96.32</v>
      </c>
      <c r="I7" s="23">
        <f>SUM(I6:I6)</f>
        <v>13.75</v>
      </c>
      <c r="J7" s="23">
        <f>SUM(J6:J6)</f>
        <v>82.57</v>
      </c>
      <c r="K7" s="23">
        <f>M7/H7</f>
        <v>4983.38870431894</v>
      </c>
      <c r="L7" s="23">
        <f>M7/J7</f>
        <v>5813.24936417585</v>
      </c>
      <c r="M7" s="23">
        <f>SUM(M6:M6)</f>
        <v>480000</v>
      </c>
      <c r="N7" s="23"/>
      <c r="O7" s="46"/>
      <c r="P7" s="46"/>
    </row>
    <row r="8" s="2" customFormat="1" ht="31.95" customHeight="1" spans="1:16">
      <c r="A8" s="24" t="s">
        <v>25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6"/>
      <c r="O8" s="26"/>
      <c r="P8" s="48"/>
    </row>
    <row r="9" s="2" customFormat="1" ht="75" customHeight="1" spans="1:16357">
      <c r="A9" s="28" t="s">
        <v>26</v>
      </c>
      <c r="B9" s="28"/>
      <c r="C9" s="28"/>
      <c r="D9" s="28"/>
      <c r="E9" s="28"/>
      <c r="F9" s="29"/>
      <c r="G9" s="29"/>
      <c r="H9" s="29"/>
      <c r="I9" s="29"/>
      <c r="J9" s="29"/>
      <c r="K9" s="49"/>
      <c r="L9" s="29"/>
      <c r="M9" s="29"/>
      <c r="N9" s="28"/>
      <c r="O9" s="50"/>
      <c r="P9" s="51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</row>
    <row r="10" s="2" customFormat="1" ht="15" spans="1:16357">
      <c r="A10" s="30" t="s">
        <v>27</v>
      </c>
      <c r="B10" s="31"/>
      <c r="C10" s="31"/>
      <c r="D10" s="31"/>
      <c r="E10" s="31"/>
      <c r="F10" s="32"/>
      <c r="G10" s="32"/>
      <c r="H10" s="32"/>
      <c r="I10" s="32"/>
      <c r="J10" s="32"/>
      <c r="K10" s="52" t="s">
        <v>28</v>
      </c>
      <c r="L10" s="53"/>
      <c r="M10" s="53"/>
      <c r="N10" s="54"/>
      <c r="O10" s="55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  <c r="XDN10" s="56"/>
      <c r="XDO10" s="56"/>
      <c r="XDP10" s="56"/>
      <c r="XDQ10" s="56"/>
      <c r="XDR10" s="56"/>
      <c r="XDS10" s="56"/>
      <c r="XDT10" s="56"/>
      <c r="XDU10" s="56"/>
      <c r="XDV10" s="56"/>
      <c r="XDW10" s="56"/>
      <c r="XDX10" s="56"/>
      <c r="XDY10" s="56"/>
      <c r="XDZ10" s="56"/>
      <c r="XEA10" s="56"/>
      <c r="XEB10" s="56"/>
      <c r="XEC10" s="56"/>
    </row>
    <row r="11" s="2" customFormat="1" ht="18" customHeight="1" spans="1:16357">
      <c r="A11" s="30" t="s">
        <v>29</v>
      </c>
      <c r="B11" s="31"/>
      <c r="C11" s="31"/>
      <c r="D11" s="31"/>
      <c r="E11" s="31"/>
      <c r="F11" s="33"/>
      <c r="G11" s="33"/>
      <c r="H11" s="33"/>
      <c r="I11" s="33"/>
      <c r="J11" s="33"/>
      <c r="K11" s="52" t="s">
        <v>30</v>
      </c>
      <c r="L11" s="53"/>
      <c r="M11" s="53"/>
      <c r="N11" s="54"/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  <c r="XDW11" s="56"/>
      <c r="XDX11" s="56"/>
      <c r="XDY11" s="56"/>
      <c r="XDZ11" s="56"/>
      <c r="XEA11" s="56"/>
      <c r="XEB11" s="56"/>
      <c r="XEC11" s="56"/>
    </row>
    <row r="12" s="2" customFormat="1" ht="15" spans="1:16357">
      <c r="A12" s="30" t="s">
        <v>31</v>
      </c>
      <c r="B12" s="31"/>
      <c r="C12" s="31"/>
      <c r="D12" s="31"/>
      <c r="E12" s="31"/>
      <c r="F12" s="34"/>
      <c r="G12" s="34"/>
      <c r="H12" s="34"/>
      <c r="I12" s="34"/>
      <c r="J12" s="34"/>
      <c r="K12" s="57"/>
      <c r="L12" s="34"/>
      <c r="M12" s="34"/>
      <c r="N12" s="58"/>
      <c r="O12" s="59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  <c r="XDW12" s="56"/>
      <c r="XDX12" s="56"/>
      <c r="XDY12" s="56"/>
      <c r="XDZ12" s="56"/>
      <c r="XEA12" s="56"/>
      <c r="XEB12" s="56"/>
      <c r="XEC12" s="56"/>
    </row>
    <row r="13" s="2" customFormat="1" ht="24.9" customHeight="1" spans="8:13">
      <c r="H13" s="35"/>
      <c r="I13" s="35"/>
      <c r="J13" s="35"/>
      <c r="K13" s="35"/>
      <c r="L13" s="35"/>
      <c r="M13" s="35"/>
    </row>
    <row r="14" s="2" customFormat="1" ht="24.9" customHeight="1" spans="8:13">
      <c r="H14" s="35"/>
      <c r="I14" s="35"/>
      <c r="J14" s="35"/>
      <c r="K14" s="60"/>
      <c r="L14" s="35"/>
      <c r="M14" s="35"/>
    </row>
    <row r="15" s="2" customFormat="1" ht="24.9" customHeight="1" spans="8:13">
      <c r="H15" s="35"/>
      <c r="I15" s="35"/>
      <c r="J15" s="35"/>
      <c r="K15" s="35"/>
      <c r="L15" s="35"/>
      <c r="M15" s="35"/>
    </row>
    <row r="16" s="2" customFormat="1" ht="24.9" customHeight="1" spans="8:13">
      <c r="H16" s="35"/>
      <c r="I16" s="35"/>
      <c r="J16" s="35"/>
      <c r="K16" s="35"/>
      <c r="L16" s="35"/>
      <c r="M16" s="35"/>
    </row>
    <row r="17" s="2" customFormat="1" ht="24.9" customHeight="1" spans="8:13">
      <c r="H17" s="35"/>
      <c r="I17" s="35"/>
      <c r="J17" s="35"/>
      <c r="K17" s="35"/>
      <c r="L17" s="35"/>
      <c r="M17" s="35"/>
    </row>
    <row r="18" s="2" customFormat="1" ht="24.9" customHeight="1" spans="8:13">
      <c r="H18" s="35"/>
      <c r="I18" s="35"/>
      <c r="J18" s="35"/>
      <c r="K18" s="35"/>
      <c r="L18" s="35"/>
      <c r="M18" s="35"/>
    </row>
    <row r="19" s="2" customFormat="1" ht="24.9" customHeight="1" spans="8:13">
      <c r="H19" s="35"/>
      <c r="I19" s="35"/>
      <c r="J19" s="35"/>
      <c r="K19" s="35"/>
      <c r="L19" s="35"/>
      <c r="M19" s="35"/>
    </row>
    <row r="20" s="2" customFormat="1" ht="24.9" customHeight="1" spans="8:13">
      <c r="H20" s="35"/>
      <c r="I20" s="35"/>
      <c r="J20" s="35"/>
      <c r="K20" s="35"/>
      <c r="L20" s="35"/>
      <c r="M20" s="35"/>
    </row>
    <row r="21" s="2" customFormat="1" ht="31.05" customHeight="1" spans="8:13">
      <c r="H21" s="35"/>
      <c r="I21" s="35"/>
      <c r="J21" s="35"/>
      <c r="K21" s="35"/>
      <c r="L21" s="35"/>
      <c r="M21" s="35"/>
    </row>
    <row r="22" s="1" customFormat="1" ht="42" customHeight="1" spans="8:13">
      <c r="H22" s="3"/>
      <c r="I22" s="3"/>
      <c r="J22" s="3"/>
      <c r="K22" s="3"/>
      <c r="L22" s="3"/>
      <c r="M22" s="3"/>
    </row>
    <row r="23" s="1" customFormat="1" ht="52.05" customHeight="1" spans="8:13">
      <c r="H23" s="3"/>
      <c r="I23" s="3"/>
      <c r="J23" s="3"/>
      <c r="K23" s="3"/>
      <c r="L23" s="3"/>
      <c r="M23" s="3"/>
    </row>
    <row r="24" s="1" customFormat="1" ht="27" customHeight="1" spans="8:13">
      <c r="H24" s="3"/>
      <c r="I24" s="3"/>
      <c r="J24" s="3"/>
      <c r="K24" s="3"/>
      <c r="L24" s="3"/>
      <c r="M24" s="3"/>
    </row>
    <row r="25" s="1" customFormat="1" ht="25.95" customHeight="1" spans="8:13">
      <c r="H25" s="3"/>
      <c r="I25" s="3"/>
      <c r="J25" s="3"/>
      <c r="K25" s="3"/>
      <c r="L25" s="3"/>
      <c r="M25" s="3"/>
    </row>
  </sheetData>
  <mergeCells count="25">
    <mergeCell ref="A1:B1"/>
    <mergeCell ref="A2:P2"/>
    <mergeCell ref="A7:F7"/>
    <mergeCell ref="A8:P8"/>
    <mergeCell ref="A9:N9"/>
    <mergeCell ref="A10:E10"/>
    <mergeCell ref="K10:M10"/>
    <mergeCell ref="A11:E11"/>
    <mergeCell ref="K11:M11"/>
    <mergeCell ref="A12:E1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2022-09-13T08:15:43Z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DCE5F7AD23A24DC9BF607754800BB95E</vt:lpwstr>
  </property>
  <property fmtid="{D5CDD505-2E9C-101B-9397-08002B2CF9AE}" pid="4" name="KSOReadingLayout">
    <vt:bool>true</vt:bool>
  </property>
</Properties>
</file>