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'附件2'!$A$5:$O$17</definedName>
  </definedNames>
  <calcPr fullCalcOnLoad="1"/>
</workbook>
</file>

<file path=xl/sharedStrings.xml><?xml version="1.0" encoding="utf-8"?>
<sst xmlns="http://schemas.openxmlformats.org/spreadsheetml/2006/main" count="40" uniqueCount="31">
  <si>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</si>
  <si>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</si>
  <si>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</si>
  <si>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</si>
  <si>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海伦源筑花园49、50号楼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</si>
  <si>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</si>
  <si>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</si>
  <si>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</si>
  <si>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</si>
  <si>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</si>
  <si>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</si>
  <si>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</si>
  <si>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</si>
  <si>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</si>
  <si>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</si>
  <si>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</si>
  <si>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</si>
  <si>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</si>
  <si>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</si>
  <si>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</si>
  <si>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</si>
  <si>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</si>
  <si>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</si>
  <si>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</si>
  <si>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本批销售住宅共6套，销售住宅总建筑面积：983.55㎡，套内面积：816.24㎡，分摊面积：167.31㎡，销售均价：9284.65元/㎡（建筑面积）、11187.78元/㎡（套内建筑面积）。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</si>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</sst>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8" borderId="0" applyNumberFormat="0" applyBorder="0" applyAlignment="0" applyProtection="0"/>
    <xf numFmtId="0" fontId="21" fillId="4" borderId="6" applyNumberFormat="0" applyAlignment="0" applyProtection="0"/>
    <xf numFmtId="0" fontId="22" fillId="4" borderId="1" applyNumberFormat="0" applyAlignment="0" applyProtection="0"/>
    <xf numFmtId="0" fontId="23" fillId="9" borderId="7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6" fontId="4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偷面积且带花园产品定价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1" width="11.125" style="4" customWidth="1"/>
    <col min="12" max="12" width="11.125" style="5" customWidth="1"/>
    <col min="13" max="13" width="9.875" style="0" customWidth="1"/>
    <col min="14" max="14" width="8.75390625" style="0" customWidth="1"/>
    <col min="15" max="15" width="7.625" style="0" customWidth="1"/>
    <col min="16" max="17" width="12.625" style="0" hidden="1" customWidth="1"/>
    <col min="18" max="18" width="13.75390625" style="0" hidden="1" customWidth="1"/>
    <col min="19" max="19" width="9.00390625" style="0" hidden="1" customWidth="1"/>
    <col min="20" max="20" width="9.00390625" style="0" customWidth="1"/>
  </cols>
  <sheetData>
    <row r="1" spans="1:2" ht="18" customHeight="1">
      <c r="A1" s="6" t="s">
        <v>0</v>
      </c>
      <c r="B1" s="6"/>
    </row>
    <row r="2" spans="1:15" ht="24" customHeight="1">
      <c r="A2" s="7" t="s">
        <v>1</v>
      </c>
      <c r="B2" s="7"/>
      <c r="C2" s="7"/>
      <c r="D2" s="7"/>
      <c r="E2" s="7"/>
      <c r="F2" s="7"/>
      <c r="G2" s="8"/>
      <c r="H2" s="9"/>
      <c r="I2" s="8"/>
      <c r="J2" s="41"/>
      <c r="K2" s="41"/>
      <c r="L2" s="42"/>
      <c r="M2" s="7"/>
      <c r="N2" s="7"/>
      <c r="O2" s="7"/>
    </row>
    <row r="3" spans="1:15" ht="21" customHeight="1">
      <c r="A3" s="10" t="s">
        <v>2</v>
      </c>
      <c r="B3" s="10"/>
      <c r="C3" s="10"/>
      <c r="D3" s="10"/>
      <c r="E3" s="10"/>
      <c r="F3" s="10"/>
      <c r="G3" s="11"/>
      <c r="H3" s="12"/>
      <c r="I3" s="11" t="s">
        <v>3</v>
      </c>
      <c r="K3" s="11" t="s">
        <v>4</v>
      </c>
      <c r="M3" s="43"/>
      <c r="N3" s="44"/>
      <c r="O3" s="44"/>
    </row>
    <row r="4" spans="1:16" ht="27.75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5" t="s">
        <v>11</v>
      </c>
      <c r="H4" s="16" t="s">
        <v>12</v>
      </c>
      <c r="I4" s="45" t="s">
        <v>13</v>
      </c>
      <c r="J4" s="46" t="s">
        <v>14</v>
      </c>
      <c r="K4" s="46" t="s">
        <v>15</v>
      </c>
      <c r="L4" s="47" t="s">
        <v>16</v>
      </c>
      <c r="M4" s="48" t="s">
        <v>17</v>
      </c>
      <c r="N4" s="14" t="s">
        <v>18</v>
      </c>
      <c r="O4" s="13" t="s">
        <v>19</v>
      </c>
      <c r="P4" t="e">
        <f>#REF!/#REF!</f>
        <v>#REF!</v>
      </c>
    </row>
    <row r="5" spans="1:15" ht="14.25">
      <c r="A5" s="13"/>
      <c r="B5" s="14"/>
      <c r="C5" s="14"/>
      <c r="D5" s="14"/>
      <c r="E5" s="14"/>
      <c r="F5" s="14"/>
      <c r="G5" s="15"/>
      <c r="H5" s="16"/>
      <c r="I5" s="49"/>
      <c r="J5" s="46"/>
      <c r="K5" s="46"/>
      <c r="L5" s="50"/>
      <c r="M5" s="51"/>
      <c r="N5" s="14"/>
      <c r="O5" s="13"/>
    </row>
    <row r="6" spans="1:18" s="1" customFormat="1" ht="21.75" customHeight="1">
      <c r="A6" s="17">
        <v>1</v>
      </c>
      <c r="B6" s="17">
        <v>49</v>
      </c>
      <c r="C6" s="17">
        <v>201</v>
      </c>
      <c r="D6" s="17">
        <v>2</v>
      </c>
      <c r="E6" s="18" t="s">
        <v>20</v>
      </c>
      <c r="F6" s="17">
        <v>3</v>
      </c>
      <c r="G6" s="19">
        <v>171.3</v>
      </c>
      <c r="H6" s="20">
        <v>29.14</v>
      </c>
      <c r="I6" s="20">
        <v>142.16</v>
      </c>
      <c r="J6" s="52">
        <f aca="true" t="shared" si="0" ref="J6:J12">L6/G6</f>
        <v>10339.631173380034</v>
      </c>
      <c r="K6" s="52">
        <f aca="true" t="shared" si="1" ref="K6:K12">L6/I6</f>
        <v>12459.051913337085</v>
      </c>
      <c r="L6" s="53">
        <v>1771178.82</v>
      </c>
      <c r="M6" s="52"/>
      <c r="N6" s="54" t="s">
        <v>21</v>
      </c>
      <c r="O6" s="55"/>
      <c r="P6" s="1">
        <v>702422</v>
      </c>
      <c r="R6" s="1">
        <f aca="true" t="shared" si="2" ref="R6:R11">P6/0.85</f>
        <v>826378.8235294118</v>
      </c>
    </row>
    <row r="7" spans="1:18" s="1" customFormat="1" ht="21.75" customHeight="1">
      <c r="A7" s="17">
        <v>2</v>
      </c>
      <c r="B7" s="17">
        <v>49</v>
      </c>
      <c r="C7" s="17">
        <v>202</v>
      </c>
      <c r="D7" s="17">
        <v>2</v>
      </c>
      <c r="E7" s="18" t="s">
        <v>20</v>
      </c>
      <c r="F7" s="17">
        <v>3</v>
      </c>
      <c r="G7" s="19">
        <v>171.3</v>
      </c>
      <c r="H7" s="20">
        <v>29.14</v>
      </c>
      <c r="I7" s="20">
        <v>142.16</v>
      </c>
      <c r="J7" s="52">
        <f t="shared" si="0"/>
        <v>10339.238178633976</v>
      </c>
      <c r="K7" s="52">
        <f t="shared" si="1"/>
        <v>12458.578362408554</v>
      </c>
      <c r="L7" s="53">
        <v>1771111.5</v>
      </c>
      <c r="M7" s="52"/>
      <c r="N7" s="54" t="s">
        <v>21</v>
      </c>
      <c r="O7" s="55"/>
      <c r="P7" s="1">
        <v>698269</v>
      </c>
      <c r="R7" s="1">
        <f t="shared" si="2"/>
        <v>821492.9411764706</v>
      </c>
    </row>
    <row r="8" spans="1:18" s="1" customFormat="1" ht="21.75" customHeight="1">
      <c r="A8" s="17">
        <v>3</v>
      </c>
      <c r="B8" s="17">
        <v>50</v>
      </c>
      <c r="C8" s="17">
        <v>101</v>
      </c>
      <c r="D8" s="17">
        <v>1</v>
      </c>
      <c r="E8" s="18" t="s">
        <v>20</v>
      </c>
      <c r="F8" s="17">
        <v>3</v>
      </c>
      <c r="G8" s="19">
        <v>154.91</v>
      </c>
      <c r="H8" s="20">
        <v>26.35</v>
      </c>
      <c r="I8" s="20">
        <v>128.56</v>
      </c>
      <c r="J8" s="52">
        <f t="shared" si="0"/>
        <v>6617.124911238783</v>
      </c>
      <c r="K8" s="52">
        <f t="shared" si="1"/>
        <v>7973.388456751711</v>
      </c>
      <c r="L8" s="19">
        <v>1025058.82</v>
      </c>
      <c r="M8" s="52"/>
      <c r="N8" s="54" t="s">
        <v>21</v>
      </c>
      <c r="O8" s="55"/>
      <c r="P8" s="1">
        <v>869314</v>
      </c>
      <c r="R8" s="1">
        <f t="shared" si="2"/>
        <v>1022722.3529411765</v>
      </c>
    </row>
    <row r="9" spans="1:18" s="1" customFormat="1" ht="21.75" customHeight="1">
      <c r="A9" s="17">
        <v>4</v>
      </c>
      <c r="B9" s="17">
        <v>50</v>
      </c>
      <c r="C9" s="17">
        <v>201</v>
      </c>
      <c r="D9" s="17">
        <v>2</v>
      </c>
      <c r="E9" s="18" t="s">
        <v>20</v>
      </c>
      <c r="F9" s="17">
        <v>3</v>
      </c>
      <c r="G9" s="19">
        <v>171.3</v>
      </c>
      <c r="H9" s="20">
        <v>29.14</v>
      </c>
      <c r="I9" s="20">
        <v>142.16</v>
      </c>
      <c r="J9" s="52">
        <f t="shared" si="0"/>
        <v>10340.093403385872</v>
      </c>
      <c r="K9" s="52">
        <f t="shared" si="1"/>
        <v>12459.608891389984</v>
      </c>
      <c r="L9" s="53">
        <v>1771258</v>
      </c>
      <c r="M9" s="52"/>
      <c r="N9" s="54" t="s">
        <v>21</v>
      </c>
      <c r="O9" s="55"/>
      <c r="P9" s="1">
        <v>772259</v>
      </c>
      <c r="R9" s="1">
        <f t="shared" si="2"/>
        <v>908540</v>
      </c>
    </row>
    <row r="10" spans="1:18" s="1" customFormat="1" ht="21.75" customHeight="1">
      <c r="A10" s="17">
        <v>5</v>
      </c>
      <c r="B10" s="17">
        <v>50</v>
      </c>
      <c r="C10" s="17">
        <v>202</v>
      </c>
      <c r="D10" s="17">
        <v>2</v>
      </c>
      <c r="E10" s="18" t="s">
        <v>20</v>
      </c>
      <c r="F10" s="17">
        <v>3</v>
      </c>
      <c r="G10" s="19">
        <v>171.3</v>
      </c>
      <c r="H10" s="20">
        <v>29.14</v>
      </c>
      <c r="I10" s="20">
        <v>142.16</v>
      </c>
      <c r="J10" s="52">
        <f t="shared" si="0"/>
        <v>10345.716112084061</v>
      </c>
      <c r="K10" s="52">
        <f t="shared" si="1"/>
        <v>12466.384144625774</v>
      </c>
      <c r="L10" s="53">
        <v>1772221.17</v>
      </c>
      <c r="M10" s="52"/>
      <c r="N10" s="54" t="s">
        <v>21</v>
      </c>
      <c r="O10" s="55"/>
      <c r="P10" s="1">
        <v>702458</v>
      </c>
      <c r="R10" s="1">
        <f t="shared" si="2"/>
        <v>826421.1764705883</v>
      </c>
    </row>
    <row r="11" spans="1:18" s="1" customFormat="1" ht="21.75" customHeight="1">
      <c r="A11" s="17">
        <v>6</v>
      </c>
      <c r="B11" s="17">
        <v>50</v>
      </c>
      <c r="C11" s="17">
        <v>301</v>
      </c>
      <c r="D11" s="17">
        <v>3</v>
      </c>
      <c r="E11" s="18" t="s">
        <v>22</v>
      </c>
      <c r="F11" s="17">
        <v>3</v>
      </c>
      <c r="G11" s="19">
        <v>143.44</v>
      </c>
      <c r="H11" s="20">
        <v>24.4</v>
      </c>
      <c r="I11" s="20">
        <v>119.04</v>
      </c>
      <c r="J11" s="52">
        <f t="shared" si="0"/>
        <v>7118.557445621863</v>
      </c>
      <c r="K11" s="52">
        <f t="shared" si="1"/>
        <v>8577.670362903225</v>
      </c>
      <c r="L11" s="19">
        <v>1021085.88</v>
      </c>
      <c r="M11" s="52"/>
      <c r="N11" s="54" t="s">
        <v>21</v>
      </c>
      <c r="O11" s="55"/>
      <c r="P11" s="1">
        <v>855687</v>
      </c>
      <c r="R11" s="1">
        <f t="shared" si="2"/>
        <v>1006690.5882352941</v>
      </c>
    </row>
    <row r="12" spans="1:18" s="1" customFormat="1" ht="21.75" customHeight="1">
      <c r="A12" s="21" t="s">
        <v>23</v>
      </c>
      <c r="B12" s="22"/>
      <c r="C12" s="22"/>
      <c r="D12" s="22"/>
      <c r="E12" s="22"/>
      <c r="F12" s="23"/>
      <c r="G12" s="24">
        <f>SUM(G6:G11)</f>
        <v>983.55</v>
      </c>
      <c r="H12" s="24">
        <f>SUM(H6:H11)</f>
        <v>167.31</v>
      </c>
      <c r="I12" s="24">
        <f>SUM(I6:I11)</f>
        <v>816.2399999999999</v>
      </c>
      <c r="J12" s="52">
        <f t="shared" si="0"/>
        <v>9284.646627014388</v>
      </c>
      <c r="K12" s="56">
        <f t="shared" si="1"/>
        <v>11187.78078751348</v>
      </c>
      <c r="L12" s="57">
        <f>SUM(L6:L11)</f>
        <v>9131914.190000001</v>
      </c>
      <c r="M12" s="56"/>
      <c r="N12" s="54"/>
      <c r="O12" s="58"/>
      <c r="P12" s="1">
        <f>R12/G12</f>
        <v>9140.386999999999</v>
      </c>
      <c r="Q12" s="1">
        <v>13497.924865349916</v>
      </c>
      <c r="R12" s="1">
        <f>G12*P13</f>
        <v>8990027.633849999</v>
      </c>
    </row>
    <row r="13" spans="1:18" s="1" customFormat="1" ht="31.5" customHeight="1">
      <c r="A13" s="25" t="s">
        <v>24</v>
      </c>
      <c r="B13" s="26"/>
      <c r="C13" s="26"/>
      <c r="D13" s="26"/>
      <c r="E13" s="26"/>
      <c r="F13" s="26"/>
      <c r="G13" s="27"/>
      <c r="H13" s="28"/>
      <c r="I13" s="27"/>
      <c r="J13" s="59"/>
      <c r="K13" s="59"/>
      <c r="L13" s="60"/>
      <c r="M13" s="26"/>
      <c r="N13" s="26"/>
      <c r="O13" s="61"/>
      <c r="P13" s="1">
        <f>9621.46*0.95</f>
        <v>9140.386999999999</v>
      </c>
      <c r="Q13" s="1">
        <f>J10/J8</f>
        <v>1.5634760187936747</v>
      </c>
      <c r="R13" s="1">
        <f>L12-R12</f>
        <v>141886.5561500024</v>
      </c>
    </row>
    <row r="14" spans="1:15" s="1" customFormat="1" ht="60" customHeight="1">
      <c r="A14" s="29" t="s">
        <v>25</v>
      </c>
      <c r="B14" s="30"/>
      <c r="C14" s="30"/>
      <c r="D14" s="30"/>
      <c r="E14" s="30"/>
      <c r="F14" s="30"/>
      <c r="G14" s="31"/>
      <c r="H14" s="32"/>
      <c r="I14" s="31"/>
      <c r="J14" s="62"/>
      <c r="K14" s="62"/>
      <c r="L14" s="63"/>
      <c r="M14" s="30"/>
      <c r="N14" s="30"/>
      <c r="O14" s="30"/>
    </row>
    <row r="15" spans="1:15" s="1" customFormat="1" ht="19.5" customHeight="1">
      <c r="A15" s="33" t="s">
        <v>26</v>
      </c>
      <c r="B15" s="33"/>
      <c r="C15" s="33"/>
      <c r="D15" s="33"/>
      <c r="E15" s="33"/>
      <c r="F15" s="33"/>
      <c r="G15" s="34"/>
      <c r="H15" s="35"/>
      <c r="I15" s="34"/>
      <c r="J15" s="64"/>
      <c r="L15" s="65"/>
      <c r="M15" s="33"/>
      <c r="N15" s="36"/>
      <c r="O15" s="36"/>
    </row>
    <row r="16" spans="1:15" s="1" customFormat="1" ht="19.5" customHeight="1">
      <c r="A16" s="33" t="s">
        <v>27</v>
      </c>
      <c r="B16" s="33"/>
      <c r="C16" s="33"/>
      <c r="D16" s="33"/>
      <c r="E16" s="33"/>
      <c r="F16" s="36"/>
      <c r="G16" s="37"/>
      <c r="H16" s="38"/>
      <c r="I16" s="37"/>
      <c r="J16" s="66"/>
      <c r="K16" s="43" t="s">
        <v>28</v>
      </c>
      <c r="L16" s="67"/>
      <c r="M16" s="33"/>
      <c r="N16" s="36"/>
      <c r="O16" s="36"/>
    </row>
    <row r="17" spans="1:12" s="1" customFormat="1" ht="19.5" customHeight="1">
      <c r="A17" s="33" t="s">
        <v>29</v>
      </c>
      <c r="B17" s="33"/>
      <c r="C17" s="33"/>
      <c r="D17" s="33"/>
      <c r="E17" s="33"/>
      <c r="G17" s="39"/>
      <c r="H17" s="40"/>
      <c r="I17" s="39"/>
      <c r="J17" s="68"/>
      <c r="K17" s="43" t="s">
        <v>30</v>
      </c>
      <c r="L17" s="67"/>
    </row>
    <row r="18" spans="7:12" s="1" customFormat="1" ht="24.75" customHeight="1">
      <c r="G18" s="39"/>
      <c r="H18" s="40"/>
      <c r="I18" s="39"/>
      <c r="J18" s="68"/>
      <c r="K18" s="68"/>
      <c r="L18" s="69"/>
    </row>
    <row r="19" spans="7:12" s="1" customFormat="1" ht="24.75" customHeight="1">
      <c r="G19" s="39"/>
      <c r="H19" s="40"/>
      <c r="I19" s="39"/>
      <c r="J19" s="68"/>
      <c r="K19" s="68"/>
      <c r="L19" s="69"/>
    </row>
    <row r="20" spans="7:12" s="1" customFormat="1" ht="24.75" customHeight="1">
      <c r="G20" s="39"/>
      <c r="H20" s="40"/>
      <c r="I20" s="39"/>
      <c r="J20" s="68"/>
      <c r="K20" s="68"/>
      <c r="L20" s="69"/>
    </row>
    <row r="21" spans="7:12" s="1" customFormat="1" ht="24.75" customHeight="1">
      <c r="G21" s="39"/>
      <c r="H21" s="40"/>
      <c r="I21" s="39"/>
      <c r="J21" s="68"/>
      <c r="K21" s="68"/>
      <c r="L21" s="69"/>
    </row>
    <row r="22" spans="7:12" s="1" customFormat="1" ht="24.75" customHeight="1">
      <c r="G22" s="39"/>
      <c r="H22" s="40"/>
      <c r="I22" s="39"/>
      <c r="J22" s="68"/>
      <c r="K22" s="68"/>
      <c r="L22" s="69"/>
    </row>
    <row r="23" spans="7:12" s="1" customFormat="1" ht="24.75" customHeight="1">
      <c r="G23" s="39"/>
      <c r="H23" s="40"/>
      <c r="I23" s="39"/>
      <c r="J23" s="68"/>
      <c r="K23" s="68"/>
      <c r="L23" s="69"/>
    </row>
    <row r="24" spans="7:12" s="1" customFormat="1" ht="24.75" customHeight="1">
      <c r="G24" s="39"/>
      <c r="H24" s="40"/>
      <c r="I24" s="39"/>
      <c r="J24" s="68"/>
      <c r="K24" s="68"/>
      <c r="L24" s="69"/>
    </row>
    <row r="25" spans="7:12" s="1" customFormat="1" ht="24.75" customHeight="1">
      <c r="G25" s="39"/>
      <c r="H25" s="40"/>
      <c r="I25" s="39"/>
      <c r="J25" s="68"/>
      <c r="K25" s="68"/>
      <c r="L25" s="69"/>
    </row>
    <row r="26" spans="7:12" s="1" customFormat="1" ht="30.75" customHeight="1">
      <c r="G26" s="39"/>
      <c r="H26" s="40"/>
      <c r="I26" s="39"/>
      <c r="J26" s="68"/>
      <c r="K26" s="68"/>
      <c r="L26" s="69"/>
    </row>
    <row r="27" ht="42" customHeight="1"/>
    <row r="28" ht="51.75" customHeight="1"/>
    <row r="29" ht="27" customHeight="1"/>
    <row r="30" ht="25.5" customHeight="1"/>
  </sheetData>
  <sheetProtection/>
  <autoFilter ref="A5:O17"/>
  <mergeCells count="24">
    <mergeCell ref="A1:B1"/>
    <mergeCell ref="A2:O2"/>
    <mergeCell ref="A12:F12"/>
    <mergeCell ref="A13:O13"/>
    <mergeCell ref="A14:O14"/>
    <mergeCell ref="A15:E15"/>
    <mergeCell ref="A16:E16"/>
    <mergeCell ref="A17:E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1"/>
  </mergeCells>
  <printOptions/>
  <pageMargins left="0.4722222222222222" right="0.3145833333333333" top="0.275" bottom="0.2361111111111111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2022-09-22T04:48:36Z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B407546D48D941A38D6BBB980C53ABD8</vt:lpwstr>
  </property>
</Properties>
</file>