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附件2" sheetId="1" r:id="rId1"/>
  </sheets>
  <definedNames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<sst xmlns="http://schemas.openxmlformats.org/spreadsheetml/2006/main" count="247" uniqueCount="86">
  <si>
    <t>附件2</t>
  </si>
  <si>
    <t>清远市新建商品住房销售价格备案表</t>
  </si>
  <si>
    <t>房地产开发企业名称或中介服务机构名称：清远市清新区宏熙房地产开发有限公司</t>
  </si>
  <si>
    <t>项目(楼盘)名称：宏熙名汇轩1#楼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</si>
  <si>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</si>
  <si>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</si>
  <si>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</si>
  <si>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</si>
  <si>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</si>
  <si>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</si>
  <si>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</si>
  <si>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</si>
  <si>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</si>
  <si>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</si>
  <si>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</si>
  <si>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</si>
  <si>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</si>
  <si>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</si>
  <si>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</si>
  <si>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1#</t>
  </si>
  <si>
    <t>201</t>
  </si>
  <si>
    <t>2F</t>
  </si>
  <si>
    <t>三房二厅</t>
  </si>
  <si>
    <t>未售</t>
  </si>
  <si>
    <t>301</t>
  </si>
  <si>
    <t>3F</t>
  </si>
  <si>
    <t>401</t>
  </si>
  <si>
    <t>4F</t>
  </si>
  <si>
    <t>501</t>
  </si>
  <si>
    <t>5F</t>
  </si>
  <si>
    <t>601</t>
  </si>
  <si>
    <t>6F</t>
  </si>
  <si>
    <t>701</t>
  </si>
  <si>
    <t>7F</t>
  </si>
  <si>
    <t>801</t>
  </si>
  <si>
    <t>8F</t>
  </si>
  <si>
    <t>901</t>
  </si>
  <si>
    <t>9F</t>
  </si>
  <si>
    <t>1001</t>
  </si>
  <si>
    <t>10F</t>
  </si>
  <si>
    <t>1101</t>
  </si>
  <si>
    <t>11F</t>
  </si>
  <si>
    <t>1201</t>
  </si>
  <si>
    <t>12F</t>
  </si>
  <si>
    <t>202</t>
  </si>
  <si>
    <t>302</t>
  </si>
  <si>
    <t>402</t>
  </si>
  <si>
    <t>502</t>
  </si>
  <si>
    <t>602</t>
  </si>
  <si>
    <t>702</t>
  </si>
  <si>
    <t>802</t>
  </si>
  <si>
    <t>902</t>
  </si>
  <si>
    <t>1002</t>
  </si>
  <si>
    <t>1102</t>
  </si>
  <si>
    <t>1202</t>
  </si>
  <si>
    <t>203</t>
  </si>
  <si>
    <t>二房二厅</t>
  </si>
  <si>
    <t>303</t>
  </si>
  <si>
    <t>403</t>
  </si>
  <si>
    <t>503</t>
  </si>
  <si>
    <t>603</t>
  </si>
  <si>
    <t>703</t>
  </si>
  <si>
    <t>803</t>
  </si>
  <si>
    <t>903</t>
  </si>
  <si>
    <t>1003</t>
  </si>
  <si>
    <t>1103</t>
  </si>
  <si>
    <t>1203</t>
  </si>
  <si>
    <t>204</t>
  </si>
  <si>
    <t>304</t>
  </si>
  <si>
    <t>404</t>
  </si>
  <si>
    <t>504</t>
  </si>
  <si>
    <t>604</t>
  </si>
  <si>
    <t>704</t>
  </si>
  <si>
    <t>804</t>
  </si>
  <si>
    <t>904</t>
  </si>
  <si>
    <t>1004</t>
  </si>
  <si>
    <t>1104</t>
  </si>
  <si>
    <t>1204</t>
  </si>
  <si>
    <t>本楼栋总面积/均价</t>
  </si>
  <si>
    <t xml:space="preserve">   本栋销售住宅共44套，销售住宅总建筑面积：4220.37 ㎡，套内面积：3246.65 ㎡，分摊面积：973.72 ㎡，销售均价：4585.23元/㎡（建筑面积）、5960.39元/㎡（套内建筑面积）。</t>
  </si>
  <si>
    <t>注：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    2.上述“价格”指毛坯房价格。
    3.建筑面积=套内建筑面积+分摊的共有建筑面积。</t>
  </si>
  <si>
    <t>备案机关：</t>
  </si>
  <si>
    <t>企业物价员：江伟凤</t>
  </si>
  <si>
    <t>价格举报投诉电话：12345</t>
  </si>
  <si>
    <t>企业投诉电话：13609791982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</si>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</sst>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0_ "/>
    <numFmt numFmtId="178" formatCode="#,##0.00;[Red]#,##0.00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19" fillId="8" borderId="0" applyNumberFormat="0" applyBorder="0" applyAlignment="0" applyProtection="0"/>
    <xf numFmtId="0" fontId="23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12" fillId="10" borderId="1" applyNumberFormat="0" applyAlignment="0" applyProtection="0"/>
    <xf numFmtId="0" fontId="8" fillId="11" borderId="7" applyNumberFormat="0" applyAlignment="0" applyProtection="0"/>
    <xf numFmtId="0" fontId="17" fillId="3" borderId="0" applyNumberFormat="0" applyBorder="0" applyAlignment="0" applyProtection="0"/>
    <xf numFmtId="0" fontId="19" fillId="12" borderId="0" applyNumberFormat="0" applyBorder="0" applyAlignment="0" applyProtection="0"/>
    <xf numFmtId="0" fontId="10" fillId="0" borderId="8" applyNumberFormat="0" applyFill="0" applyAlignment="0" applyProtection="0"/>
    <xf numFmtId="0" fontId="15" fillId="0" borderId="9" applyNumberFormat="0" applyFill="0" applyAlignment="0" applyProtection="0"/>
    <xf numFmtId="0" fontId="14" fillId="2" borderId="0" applyNumberFormat="0" applyBorder="0" applyAlignment="0" applyProtection="0"/>
    <xf numFmtId="0" fontId="26" fillId="13" borderId="0" applyNumberFormat="0" applyBorder="0" applyAlignment="0" applyProtection="0"/>
    <xf numFmtId="0" fontId="17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20" borderId="0" applyNumberFormat="0" applyBorder="0" applyAlignment="0" applyProtection="0"/>
    <xf numFmtId="0" fontId="17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23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77" fontId="6" fillId="24" borderId="11" xfId="0" applyNumberFormat="1" applyFont="1" applyFill="1" applyBorder="1" applyAlignment="1">
      <alignment horizontal="center" vertical="center" wrapText="1"/>
    </xf>
    <xf numFmtId="177" fontId="7" fillId="24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178" fontId="6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R17" sqref="R17"/>
    </sheetView>
  </sheetViews>
  <sheetFormatPr defaultColWidth="9.00390625" defaultRowHeight="14.25"/>
  <cols>
    <col min="1" max="1" width="4.50390625" style="2" customWidth="1"/>
    <col min="2" max="2" width="7.00390625" style="2" customWidth="1"/>
    <col min="3" max="3" width="7.00390625" style="3" customWidth="1"/>
    <col min="4" max="4" width="6.375" style="2" customWidth="1"/>
    <col min="5" max="5" width="10.00390625" style="2" customWidth="1"/>
    <col min="6" max="6" width="5.50390625" style="2" customWidth="1"/>
    <col min="7" max="7" width="9.00390625" style="2" customWidth="1"/>
    <col min="8" max="8" width="9.75390625" style="2" customWidth="1"/>
    <col min="9" max="9" width="11.00390625" style="2" customWidth="1"/>
    <col min="10" max="10" width="8.875" style="4" customWidth="1"/>
    <col min="11" max="11" width="10.875" style="4" customWidth="1"/>
    <col min="12" max="12" width="13.125" style="4" customWidth="1"/>
    <col min="13" max="13" width="9.375" style="4" customWidth="1"/>
    <col min="14" max="14" width="6.875" style="2" customWidth="1"/>
    <col min="15" max="15" width="7.125" style="2" customWidth="1"/>
  </cols>
  <sheetData>
    <row r="1" spans="1:2" ht="20.25">
      <c r="A1" s="5" t="s">
        <v>0</v>
      </c>
      <c r="B1" s="5"/>
    </row>
    <row r="2" spans="1:15" ht="25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4.25">
      <c r="A3" s="7" t="s">
        <v>2</v>
      </c>
      <c r="B3" s="7"/>
      <c r="C3" s="7"/>
      <c r="D3" s="7"/>
      <c r="E3" s="7"/>
      <c r="F3" s="7"/>
      <c r="G3" s="7"/>
      <c r="H3" s="7"/>
      <c r="I3" s="7" t="s">
        <v>3</v>
      </c>
      <c r="J3" s="7"/>
      <c r="K3" s="7"/>
      <c r="L3" s="7"/>
      <c r="M3" s="7"/>
      <c r="N3" s="7"/>
      <c r="O3" s="7"/>
    </row>
    <row r="4" spans="1:15" ht="14.25">
      <c r="A4" s="8" t="s">
        <v>4</v>
      </c>
      <c r="B4" s="9" t="s">
        <v>5</v>
      </c>
      <c r="C4" s="10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31" t="s">
        <v>12</v>
      </c>
      <c r="J4" s="32" t="s">
        <v>13</v>
      </c>
      <c r="K4" s="32" t="s">
        <v>14</v>
      </c>
      <c r="L4" s="33" t="s">
        <v>15</v>
      </c>
      <c r="M4" s="33" t="s">
        <v>16</v>
      </c>
      <c r="N4" s="9" t="s">
        <v>17</v>
      </c>
      <c r="O4" s="8" t="s">
        <v>18</v>
      </c>
    </row>
    <row r="5" spans="1:15" ht="30.75" customHeight="1">
      <c r="A5" s="8"/>
      <c r="B5" s="9"/>
      <c r="C5" s="10"/>
      <c r="D5" s="9"/>
      <c r="E5" s="9"/>
      <c r="F5" s="9"/>
      <c r="G5" s="9"/>
      <c r="H5" s="9"/>
      <c r="I5" s="34"/>
      <c r="J5" s="32"/>
      <c r="K5" s="32"/>
      <c r="L5" s="35"/>
      <c r="M5" s="35"/>
      <c r="N5" s="9"/>
      <c r="O5" s="8"/>
    </row>
    <row r="6" spans="1:15" ht="20.25" customHeight="1">
      <c r="A6" s="11">
        <v>1</v>
      </c>
      <c r="B6" s="11" t="s">
        <v>19</v>
      </c>
      <c r="C6" s="12" t="s">
        <v>20</v>
      </c>
      <c r="D6" s="11" t="s">
        <v>21</v>
      </c>
      <c r="E6" s="13" t="s">
        <v>22</v>
      </c>
      <c r="F6" s="11">
        <v>3</v>
      </c>
      <c r="G6" s="14">
        <f aca="true" t="shared" si="0" ref="G6:G50">H6+I6</f>
        <v>122.52</v>
      </c>
      <c r="H6" s="15">
        <v>28.27</v>
      </c>
      <c r="I6" s="36">
        <v>94.25</v>
      </c>
      <c r="J6" s="37">
        <v>4600</v>
      </c>
      <c r="K6" s="37">
        <f aca="true" t="shared" si="1" ref="K6:K49">L6/I6</f>
        <v>5979.755968169761</v>
      </c>
      <c r="L6" s="37">
        <f>J6*G6</f>
        <v>563592</v>
      </c>
      <c r="M6" s="37"/>
      <c r="N6" s="38" t="s">
        <v>23</v>
      </c>
      <c r="O6" s="39"/>
    </row>
    <row r="7" spans="1:15" ht="20.25" customHeight="1">
      <c r="A7" s="16">
        <v>2</v>
      </c>
      <c r="B7" s="16" t="s">
        <v>19</v>
      </c>
      <c r="C7" s="17" t="s">
        <v>24</v>
      </c>
      <c r="D7" s="16" t="s">
        <v>25</v>
      </c>
      <c r="E7" s="18" t="s">
        <v>22</v>
      </c>
      <c r="F7" s="16">
        <v>3</v>
      </c>
      <c r="G7" s="19">
        <f t="shared" si="0"/>
        <v>122.52</v>
      </c>
      <c r="H7" s="20">
        <v>28.27</v>
      </c>
      <c r="I7" s="40">
        <v>94.25</v>
      </c>
      <c r="J7" s="41">
        <v>4300</v>
      </c>
      <c r="K7" s="41">
        <f t="shared" si="1"/>
        <v>5589.771883289125</v>
      </c>
      <c r="L7" s="41">
        <f aca="true" t="shared" si="2" ref="L7:L49">J7*G7</f>
        <v>526836</v>
      </c>
      <c r="M7" s="41"/>
      <c r="N7" s="38" t="s">
        <v>23</v>
      </c>
      <c r="O7" s="42"/>
    </row>
    <row r="8" spans="1:15" ht="20.25" customHeight="1">
      <c r="A8" s="16">
        <v>3</v>
      </c>
      <c r="B8" s="16" t="s">
        <v>19</v>
      </c>
      <c r="C8" s="17" t="s">
        <v>26</v>
      </c>
      <c r="D8" s="16" t="s">
        <v>27</v>
      </c>
      <c r="E8" s="18" t="s">
        <v>22</v>
      </c>
      <c r="F8" s="16">
        <v>3</v>
      </c>
      <c r="G8" s="19">
        <f t="shared" si="0"/>
        <v>122.52</v>
      </c>
      <c r="H8" s="20">
        <v>28.27</v>
      </c>
      <c r="I8" s="40">
        <v>94.25</v>
      </c>
      <c r="J8" s="41">
        <v>4350</v>
      </c>
      <c r="K8" s="41">
        <f t="shared" si="1"/>
        <v>5654.7692307692305</v>
      </c>
      <c r="L8" s="41">
        <f t="shared" si="2"/>
        <v>532962</v>
      </c>
      <c r="M8" s="41"/>
      <c r="N8" s="38" t="s">
        <v>23</v>
      </c>
      <c r="O8" s="42"/>
    </row>
    <row r="9" spans="1:15" ht="20.25" customHeight="1">
      <c r="A9" s="16">
        <v>4</v>
      </c>
      <c r="B9" s="16" t="s">
        <v>19</v>
      </c>
      <c r="C9" s="17" t="s">
        <v>28</v>
      </c>
      <c r="D9" s="16" t="s">
        <v>29</v>
      </c>
      <c r="E9" s="18" t="s">
        <v>22</v>
      </c>
      <c r="F9" s="16">
        <v>3</v>
      </c>
      <c r="G9" s="19">
        <f t="shared" si="0"/>
        <v>122.52</v>
      </c>
      <c r="H9" s="20">
        <v>28.27</v>
      </c>
      <c r="I9" s="40">
        <v>94.25</v>
      </c>
      <c r="J9" s="41">
        <v>4380</v>
      </c>
      <c r="K9" s="41">
        <f t="shared" si="1"/>
        <v>5693.767639257294</v>
      </c>
      <c r="L9" s="41">
        <f t="shared" si="2"/>
        <v>536637.6</v>
      </c>
      <c r="M9" s="41"/>
      <c r="N9" s="38" t="s">
        <v>23</v>
      </c>
      <c r="O9" s="42"/>
    </row>
    <row r="10" spans="1:15" ht="20.25" customHeight="1">
      <c r="A10" s="16">
        <v>5</v>
      </c>
      <c r="B10" s="16" t="s">
        <v>19</v>
      </c>
      <c r="C10" s="17" t="s">
        <v>30</v>
      </c>
      <c r="D10" s="16" t="s">
        <v>31</v>
      </c>
      <c r="E10" s="18" t="s">
        <v>22</v>
      </c>
      <c r="F10" s="16">
        <v>3</v>
      </c>
      <c r="G10" s="19">
        <f t="shared" si="0"/>
        <v>122.52</v>
      </c>
      <c r="H10" s="20">
        <v>28.27</v>
      </c>
      <c r="I10" s="40">
        <v>94.25</v>
      </c>
      <c r="J10" s="41">
        <v>4500</v>
      </c>
      <c r="K10" s="41">
        <f t="shared" si="1"/>
        <v>5849.7612732095495</v>
      </c>
      <c r="L10" s="41">
        <f t="shared" si="2"/>
        <v>551340</v>
      </c>
      <c r="M10" s="41"/>
      <c r="N10" s="38" t="s">
        <v>23</v>
      </c>
      <c r="O10" s="42"/>
    </row>
    <row r="11" spans="1:15" ht="20.25" customHeight="1">
      <c r="A11" s="16">
        <v>6</v>
      </c>
      <c r="B11" s="16" t="s">
        <v>19</v>
      </c>
      <c r="C11" s="17" t="s">
        <v>32</v>
      </c>
      <c r="D11" s="16" t="s">
        <v>33</v>
      </c>
      <c r="E11" s="18" t="s">
        <v>22</v>
      </c>
      <c r="F11" s="16">
        <v>3</v>
      </c>
      <c r="G11" s="19">
        <f t="shared" si="0"/>
        <v>122.52</v>
      </c>
      <c r="H11" s="20">
        <v>28.27</v>
      </c>
      <c r="I11" s="40">
        <v>94.25</v>
      </c>
      <c r="J11" s="41">
        <v>4550</v>
      </c>
      <c r="K11" s="41">
        <f t="shared" si="1"/>
        <v>5914.758620689655</v>
      </c>
      <c r="L11" s="41">
        <f t="shared" si="2"/>
        <v>557466</v>
      </c>
      <c r="M11" s="41"/>
      <c r="N11" s="38" t="s">
        <v>23</v>
      </c>
      <c r="O11" s="42"/>
    </row>
    <row r="12" spans="1:15" ht="20.25" customHeight="1">
      <c r="A12" s="16">
        <v>7</v>
      </c>
      <c r="B12" s="16" t="s">
        <v>19</v>
      </c>
      <c r="C12" s="17" t="s">
        <v>34</v>
      </c>
      <c r="D12" s="16" t="s">
        <v>35</v>
      </c>
      <c r="E12" s="18" t="s">
        <v>22</v>
      </c>
      <c r="F12" s="16">
        <v>3</v>
      </c>
      <c r="G12" s="19">
        <f t="shared" si="0"/>
        <v>122.52</v>
      </c>
      <c r="H12" s="20">
        <v>28.27</v>
      </c>
      <c r="I12" s="40">
        <v>94.25</v>
      </c>
      <c r="J12" s="41">
        <v>4600</v>
      </c>
      <c r="K12" s="41">
        <f t="shared" si="1"/>
        <v>5979.755968169761</v>
      </c>
      <c r="L12" s="41">
        <f t="shared" si="2"/>
        <v>563592</v>
      </c>
      <c r="M12" s="41"/>
      <c r="N12" s="38" t="s">
        <v>23</v>
      </c>
      <c r="O12" s="42"/>
    </row>
    <row r="13" spans="1:15" ht="20.25" customHeight="1">
      <c r="A13" s="16">
        <v>8</v>
      </c>
      <c r="B13" s="16" t="s">
        <v>19</v>
      </c>
      <c r="C13" s="17" t="s">
        <v>36</v>
      </c>
      <c r="D13" s="16" t="s">
        <v>37</v>
      </c>
      <c r="E13" s="18" t="s">
        <v>22</v>
      </c>
      <c r="F13" s="16">
        <v>3</v>
      </c>
      <c r="G13" s="19">
        <f t="shared" si="0"/>
        <v>122.52</v>
      </c>
      <c r="H13" s="20">
        <v>28.27</v>
      </c>
      <c r="I13" s="40">
        <v>94.25</v>
      </c>
      <c r="J13" s="41">
        <v>4650</v>
      </c>
      <c r="K13" s="41">
        <f t="shared" si="1"/>
        <v>6044.753315649868</v>
      </c>
      <c r="L13" s="41">
        <f t="shared" si="2"/>
        <v>569718</v>
      </c>
      <c r="M13" s="41"/>
      <c r="N13" s="38" t="s">
        <v>23</v>
      </c>
      <c r="O13" s="42"/>
    </row>
    <row r="14" spans="1:15" ht="20.25" customHeight="1">
      <c r="A14" s="16">
        <v>9</v>
      </c>
      <c r="B14" s="16" t="s">
        <v>19</v>
      </c>
      <c r="C14" s="17" t="s">
        <v>38</v>
      </c>
      <c r="D14" s="16" t="s">
        <v>39</v>
      </c>
      <c r="E14" s="18" t="s">
        <v>22</v>
      </c>
      <c r="F14" s="16">
        <v>3</v>
      </c>
      <c r="G14" s="19">
        <f t="shared" si="0"/>
        <v>122.52</v>
      </c>
      <c r="H14" s="20">
        <v>28.27</v>
      </c>
      <c r="I14" s="40">
        <v>94.25</v>
      </c>
      <c r="J14" s="41">
        <v>4720</v>
      </c>
      <c r="K14" s="41">
        <f t="shared" si="1"/>
        <v>6135.749602122016</v>
      </c>
      <c r="L14" s="41">
        <f t="shared" si="2"/>
        <v>578294.4</v>
      </c>
      <c r="M14" s="41"/>
      <c r="N14" s="38" t="s">
        <v>23</v>
      </c>
      <c r="O14" s="42"/>
    </row>
    <row r="15" spans="1:15" ht="20.25" customHeight="1">
      <c r="A15" s="16">
        <v>10</v>
      </c>
      <c r="B15" s="16" t="s">
        <v>19</v>
      </c>
      <c r="C15" s="17" t="s">
        <v>40</v>
      </c>
      <c r="D15" s="16" t="s">
        <v>41</v>
      </c>
      <c r="E15" s="18" t="s">
        <v>22</v>
      </c>
      <c r="F15" s="16">
        <v>3</v>
      </c>
      <c r="G15" s="19">
        <f t="shared" si="0"/>
        <v>122.52</v>
      </c>
      <c r="H15" s="20">
        <v>28.27</v>
      </c>
      <c r="I15" s="40">
        <v>94.25</v>
      </c>
      <c r="J15" s="41">
        <v>4850</v>
      </c>
      <c r="K15" s="41">
        <f t="shared" si="1"/>
        <v>6304.742705570292</v>
      </c>
      <c r="L15" s="41">
        <f t="shared" si="2"/>
        <v>594222</v>
      </c>
      <c r="M15" s="41"/>
      <c r="N15" s="38" t="s">
        <v>23</v>
      </c>
      <c r="O15" s="42"/>
    </row>
    <row r="16" spans="1:15" ht="20.25" customHeight="1">
      <c r="A16" s="16">
        <v>11</v>
      </c>
      <c r="B16" s="16" t="s">
        <v>19</v>
      </c>
      <c r="C16" s="17" t="s">
        <v>42</v>
      </c>
      <c r="D16" s="16" t="s">
        <v>43</v>
      </c>
      <c r="E16" s="18" t="s">
        <v>22</v>
      </c>
      <c r="F16" s="16">
        <v>3</v>
      </c>
      <c r="G16" s="19">
        <f t="shared" si="0"/>
        <v>122.52</v>
      </c>
      <c r="H16" s="20">
        <v>28.27</v>
      </c>
      <c r="I16" s="40">
        <v>94.25</v>
      </c>
      <c r="J16" s="41">
        <v>4600</v>
      </c>
      <c r="K16" s="41">
        <f t="shared" si="1"/>
        <v>5979.755968169761</v>
      </c>
      <c r="L16" s="41">
        <f t="shared" si="2"/>
        <v>563592</v>
      </c>
      <c r="M16" s="41"/>
      <c r="N16" s="38" t="s">
        <v>23</v>
      </c>
      <c r="O16" s="42"/>
    </row>
    <row r="17" spans="1:15" ht="20.25" customHeight="1">
      <c r="A17" s="16">
        <v>12</v>
      </c>
      <c r="B17" s="16" t="s">
        <v>19</v>
      </c>
      <c r="C17" s="17" t="s">
        <v>44</v>
      </c>
      <c r="D17" s="16" t="s">
        <v>21</v>
      </c>
      <c r="E17" s="18" t="s">
        <v>22</v>
      </c>
      <c r="F17" s="16">
        <v>3</v>
      </c>
      <c r="G17" s="19">
        <f t="shared" si="0"/>
        <v>108.75</v>
      </c>
      <c r="H17" s="20">
        <v>25.09</v>
      </c>
      <c r="I17" s="40">
        <v>83.66</v>
      </c>
      <c r="J17" s="41">
        <v>4700</v>
      </c>
      <c r="K17" s="41">
        <f t="shared" si="1"/>
        <v>6109.550561797753</v>
      </c>
      <c r="L17" s="41">
        <f t="shared" si="2"/>
        <v>511125</v>
      </c>
      <c r="M17" s="41"/>
      <c r="N17" s="38" t="s">
        <v>23</v>
      </c>
      <c r="O17" s="42"/>
    </row>
    <row r="18" spans="1:15" ht="20.25" customHeight="1">
      <c r="A18" s="16">
        <v>13</v>
      </c>
      <c r="B18" s="16" t="s">
        <v>19</v>
      </c>
      <c r="C18" s="17" t="s">
        <v>45</v>
      </c>
      <c r="D18" s="16" t="s">
        <v>25</v>
      </c>
      <c r="E18" s="18" t="s">
        <v>22</v>
      </c>
      <c r="F18" s="16">
        <v>3</v>
      </c>
      <c r="G18" s="19">
        <f t="shared" si="0"/>
        <v>108.75</v>
      </c>
      <c r="H18" s="20">
        <v>25.09</v>
      </c>
      <c r="I18" s="40">
        <v>83.66</v>
      </c>
      <c r="J18" s="41">
        <v>4350</v>
      </c>
      <c r="K18" s="41">
        <f t="shared" si="1"/>
        <v>5654.584030600048</v>
      </c>
      <c r="L18" s="41">
        <f t="shared" si="2"/>
        <v>473062.5</v>
      </c>
      <c r="M18" s="41"/>
      <c r="N18" s="38" t="s">
        <v>23</v>
      </c>
      <c r="O18" s="42"/>
    </row>
    <row r="19" spans="1:15" ht="20.25" customHeight="1">
      <c r="A19" s="16">
        <v>14</v>
      </c>
      <c r="B19" s="16" t="s">
        <v>19</v>
      </c>
      <c r="C19" s="17" t="s">
        <v>46</v>
      </c>
      <c r="D19" s="16" t="s">
        <v>27</v>
      </c>
      <c r="E19" s="18" t="s">
        <v>22</v>
      </c>
      <c r="F19" s="16">
        <v>3</v>
      </c>
      <c r="G19" s="19">
        <f t="shared" si="0"/>
        <v>108.75</v>
      </c>
      <c r="H19" s="20">
        <v>25.09</v>
      </c>
      <c r="I19" s="40">
        <v>83.66</v>
      </c>
      <c r="J19" s="41">
        <v>4450</v>
      </c>
      <c r="K19" s="41">
        <f t="shared" si="1"/>
        <v>5784.574468085107</v>
      </c>
      <c r="L19" s="41">
        <f t="shared" si="2"/>
        <v>483937.5</v>
      </c>
      <c r="M19" s="41"/>
      <c r="N19" s="38" t="s">
        <v>23</v>
      </c>
      <c r="O19" s="42"/>
    </row>
    <row r="20" spans="1:15" ht="20.25" customHeight="1">
      <c r="A20" s="16">
        <v>15</v>
      </c>
      <c r="B20" s="16" t="s">
        <v>19</v>
      </c>
      <c r="C20" s="17" t="s">
        <v>47</v>
      </c>
      <c r="D20" s="16" t="s">
        <v>29</v>
      </c>
      <c r="E20" s="18" t="s">
        <v>22</v>
      </c>
      <c r="F20" s="16">
        <v>3</v>
      </c>
      <c r="G20" s="19">
        <f t="shared" si="0"/>
        <v>108.75</v>
      </c>
      <c r="H20" s="20">
        <v>25.09</v>
      </c>
      <c r="I20" s="40">
        <v>83.66</v>
      </c>
      <c r="J20" s="41">
        <v>4550</v>
      </c>
      <c r="K20" s="41">
        <f t="shared" si="1"/>
        <v>5914.564905570165</v>
      </c>
      <c r="L20" s="41">
        <f t="shared" si="2"/>
        <v>494812.5</v>
      </c>
      <c r="M20" s="41"/>
      <c r="N20" s="38" t="s">
        <v>23</v>
      </c>
      <c r="O20" s="42"/>
    </row>
    <row r="21" spans="1:15" ht="20.25" customHeight="1">
      <c r="A21" s="16">
        <v>16</v>
      </c>
      <c r="B21" s="16" t="s">
        <v>19</v>
      </c>
      <c r="C21" s="17" t="s">
        <v>48</v>
      </c>
      <c r="D21" s="16" t="s">
        <v>31</v>
      </c>
      <c r="E21" s="18" t="s">
        <v>22</v>
      </c>
      <c r="F21" s="16">
        <v>3</v>
      </c>
      <c r="G21" s="19">
        <f t="shared" si="0"/>
        <v>108.75</v>
      </c>
      <c r="H21" s="20">
        <v>25.09</v>
      </c>
      <c r="I21" s="40">
        <v>83.66</v>
      </c>
      <c r="J21" s="41">
        <v>4600</v>
      </c>
      <c r="K21" s="41">
        <f t="shared" si="1"/>
        <v>5979.560124312695</v>
      </c>
      <c r="L21" s="41">
        <f t="shared" si="2"/>
        <v>500250</v>
      </c>
      <c r="M21" s="41"/>
      <c r="N21" s="38" t="s">
        <v>23</v>
      </c>
      <c r="O21" s="42"/>
    </row>
    <row r="22" spans="1:15" ht="20.25" customHeight="1">
      <c r="A22" s="16">
        <v>17</v>
      </c>
      <c r="B22" s="16" t="s">
        <v>19</v>
      </c>
      <c r="C22" s="17" t="s">
        <v>49</v>
      </c>
      <c r="D22" s="16" t="s">
        <v>33</v>
      </c>
      <c r="E22" s="18" t="s">
        <v>22</v>
      </c>
      <c r="F22" s="16">
        <v>3</v>
      </c>
      <c r="G22" s="19">
        <f t="shared" si="0"/>
        <v>108.75</v>
      </c>
      <c r="H22" s="20">
        <v>25.09</v>
      </c>
      <c r="I22" s="40">
        <v>83.66</v>
      </c>
      <c r="J22" s="41">
        <v>4650</v>
      </c>
      <c r="K22" s="41">
        <f t="shared" si="1"/>
        <v>6044.555343055224</v>
      </c>
      <c r="L22" s="41">
        <f t="shared" si="2"/>
        <v>505687.5</v>
      </c>
      <c r="M22" s="41"/>
      <c r="N22" s="38" t="s">
        <v>23</v>
      </c>
      <c r="O22" s="42"/>
    </row>
    <row r="23" spans="1:15" ht="20.25" customHeight="1">
      <c r="A23" s="16">
        <v>18</v>
      </c>
      <c r="B23" s="16" t="s">
        <v>19</v>
      </c>
      <c r="C23" s="17" t="s">
        <v>50</v>
      </c>
      <c r="D23" s="16" t="s">
        <v>35</v>
      </c>
      <c r="E23" s="18" t="s">
        <v>22</v>
      </c>
      <c r="F23" s="16">
        <v>3</v>
      </c>
      <c r="G23" s="19">
        <f t="shared" si="0"/>
        <v>108.75</v>
      </c>
      <c r="H23" s="20">
        <v>25.09</v>
      </c>
      <c r="I23" s="40">
        <v>83.66</v>
      </c>
      <c r="J23" s="41">
        <v>4750</v>
      </c>
      <c r="K23" s="41">
        <f t="shared" si="1"/>
        <v>6174.545780540282</v>
      </c>
      <c r="L23" s="41">
        <f t="shared" si="2"/>
        <v>516562.5</v>
      </c>
      <c r="M23" s="41"/>
      <c r="N23" s="38" t="s">
        <v>23</v>
      </c>
      <c r="O23" s="42"/>
    </row>
    <row r="24" spans="1:15" ht="20.25" customHeight="1">
      <c r="A24" s="16">
        <v>19</v>
      </c>
      <c r="B24" s="16" t="s">
        <v>19</v>
      </c>
      <c r="C24" s="17" t="s">
        <v>51</v>
      </c>
      <c r="D24" s="16" t="s">
        <v>37</v>
      </c>
      <c r="E24" s="18" t="s">
        <v>22</v>
      </c>
      <c r="F24" s="16">
        <v>3</v>
      </c>
      <c r="G24" s="19">
        <f t="shared" si="0"/>
        <v>108.75</v>
      </c>
      <c r="H24" s="20">
        <v>25.09</v>
      </c>
      <c r="I24" s="40">
        <v>83.66</v>
      </c>
      <c r="J24" s="41">
        <v>4800</v>
      </c>
      <c r="K24" s="41">
        <f t="shared" si="1"/>
        <v>6239.540999282812</v>
      </c>
      <c r="L24" s="41">
        <f t="shared" si="2"/>
        <v>522000</v>
      </c>
      <c r="M24" s="41"/>
      <c r="N24" s="38" t="s">
        <v>23</v>
      </c>
      <c r="O24" s="42"/>
    </row>
    <row r="25" spans="1:15" ht="20.25" customHeight="1">
      <c r="A25" s="16">
        <v>20</v>
      </c>
      <c r="B25" s="16" t="s">
        <v>19</v>
      </c>
      <c r="C25" s="17" t="s">
        <v>52</v>
      </c>
      <c r="D25" s="16" t="s">
        <v>39</v>
      </c>
      <c r="E25" s="18" t="s">
        <v>22</v>
      </c>
      <c r="F25" s="16">
        <v>3</v>
      </c>
      <c r="G25" s="19">
        <f t="shared" si="0"/>
        <v>108.75</v>
      </c>
      <c r="H25" s="20">
        <v>25.09</v>
      </c>
      <c r="I25" s="40">
        <v>83.66</v>
      </c>
      <c r="J25" s="41">
        <v>4850</v>
      </c>
      <c r="K25" s="41">
        <f t="shared" si="1"/>
        <v>6304.5362180253405</v>
      </c>
      <c r="L25" s="41">
        <f t="shared" si="2"/>
        <v>527437.5</v>
      </c>
      <c r="M25" s="41"/>
      <c r="N25" s="38" t="s">
        <v>23</v>
      </c>
      <c r="O25" s="42"/>
    </row>
    <row r="26" spans="1:15" ht="20.25" customHeight="1">
      <c r="A26" s="16">
        <v>21</v>
      </c>
      <c r="B26" s="16" t="s">
        <v>19</v>
      </c>
      <c r="C26" s="17" t="s">
        <v>53</v>
      </c>
      <c r="D26" s="16" t="s">
        <v>41</v>
      </c>
      <c r="E26" s="18" t="s">
        <v>22</v>
      </c>
      <c r="F26" s="16">
        <v>3</v>
      </c>
      <c r="G26" s="19">
        <f t="shared" si="0"/>
        <v>108.75</v>
      </c>
      <c r="H26" s="20">
        <v>25.09</v>
      </c>
      <c r="I26" s="40">
        <v>83.66</v>
      </c>
      <c r="J26" s="41">
        <v>4900</v>
      </c>
      <c r="K26" s="41">
        <f t="shared" si="1"/>
        <v>6369.53143676787</v>
      </c>
      <c r="L26" s="41">
        <f t="shared" si="2"/>
        <v>532875</v>
      </c>
      <c r="M26" s="41"/>
      <c r="N26" s="38" t="s">
        <v>23</v>
      </c>
      <c r="O26" s="42"/>
    </row>
    <row r="27" spans="1:15" s="1" customFormat="1" ht="20.25" customHeight="1">
      <c r="A27" s="11">
        <v>22</v>
      </c>
      <c r="B27" s="11" t="s">
        <v>19</v>
      </c>
      <c r="C27" s="12" t="s">
        <v>54</v>
      </c>
      <c r="D27" s="11" t="s">
        <v>43</v>
      </c>
      <c r="E27" s="13" t="s">
        <v>22</v>
      </c>
      <c r="F27" s="11">
        <v>3</v>
      </c>
      <c r="G27" s="14">
        <f t="shared" si="0"/>
        <v>108.75</v>
      </c>
      <c r="H27" s="15">
        <v>25.09</v>
      </c>
      <c r="I27" s="36">
        <v>83.66</v>
      </c>
      <c r="J27" s="37">
        <v>4580</v>
      </c>
      <c r="K27" s="37">
        <f t="shared" si="1"/>
        <v>5953.562036815682</v>
      </c>
      <c r="L27" s="37">
        <f t="shared" si="2"/>
        <v>498075</v>
      </c>
      <c r="M27" s="37"/>
      <c r="N27" s="38" t="s">
        <v>23</v>
      </c>
      <c r="O27" s="39"/>
    </row>
    <row r="28" spans="1:15" ht="20.25" customHeight="1">
      <c r="A28" s="16">
        <v>23</v>
      </c>
      <c r="B28" s="16" t="s">
        <v>19</v>
      </c>
      <c r="C28" s="17" t="s">
        <v>55</v>
      </c>
      <c r="D28" s="16" t="s">
        <v>21</v>
      </c>
      <c r="E28" s="18" t="s">
        <v>56</v>
      </c>
      <c r="F28" s="16">
        <v>3</v>
      </c>
      <c r="G28" s="19">
        <f t="shared" si="0"/>
        <v>76.19999999999999</v>
      </c>
      <c r="H28" s="20">
        <v>17.58</v>
      </c>
      <c r="I28" s="40">
        <v>58.62</v>
      </c>
      <c r="J28" s="41">
        <v>4500</v>
      </c>
      <c r="K28" s="41">
        <f t="shared" si="1"/>
        <v>5849.539406345956</v>
      </c>
      <c r="L28" s="41">
        <f t="shared" si="2"/>
        <v>342899.99999999994</v>
      </c>
      <c r="M28" s="41"/>
      <c r="N28" s="38" t="s">
        <v>23</v>
      </c>
      <c r="O28" s="42"/>
    </row>
    <row r="29" spans="1:15" ht="20.25" customHeight="1">
      <c r="A29" s="16">
        <v>24</v>
      </c>
      <c r="B29" s="16" t="s">
        <v>19</v>
      </c>
      <c r="C29" s="17" t="s">
        <v>57</v>
      </c>
      <c r="D29" s="16" t="s">
        <v>25</v>
      </c>
      <c r="E29" s="18" t="s">
        <v>56</v>
      </c>
      <c r="F29" s="16">
        <v>3</v>
      </c>
      <c r="G29" s="19">
        <f t="shared" si="0"/>
        <v>76.19999999999999</v>
      </c>
      <c r="H29" s="20">
        <v>17.58</v>
      </c>
      <c r="I29" s="40">
        <v>58.62</v>
      </c>
      <c r="J29" s="41">
        <v>4550</v>
      </c>
      <c r="K29" s="41">
        <f t="shared" si="1"/>
        <v>5914.534288638689</v>
      </c>
      <c r="L29" s="41">
        <f t="shared" si="2"/>
        <v>346709.99999999994</v>
      </c>
      <c r="M29" s="41"/>
      <c r="N29" s="38" t="s">
        <v>23</v>
      </c>
      <c r="O29" s="42"/>
    </row>
    <row r="30" spans="1:15" ht="20.25" customHeight="1">
      <c r="A30" s="16">
        <v>25</v>
      </c>
      <c r="B30" s="16" t="s">
        <v>19</v>
      </c>
      <c r="C30" s="17" t="s">
        <v>58</v>
      </c>
      <c r="D30" s="16" t="s">
        <v>27</v>
      </c>
      <c r="E30" s="18" t="s">
        <v>56</v>
      </c>
      <c r="F30" s="16">
        <v>3</v>
      </c>
      <c r="G30" s="19">
        <f t="shared" si="0"/>
        <v>76.19999999999999</v>
      </c>
      <c r="H30" s="20">
        <v>17.58</v>
      </c>
      <c r="I30" s="40">
        <v>58.62</v>
      </c>
      <c r="J30" s="41">
        <v>4600</v>
      </c>
      <c r="K30" s="41">
        <f t="shared" si="1"/>
        <v>5979.529170931422</v>
      </c>
      <c r="L30" s="41">
        <f t="shared" si="2"/>
        <v>350519.99999999994</v>
      </c>
      <c r="M30" s="41"/>
      <c r="N30" s="38" t="s">
        <v>23</v>
      </c>
      <c r="O30" s="42"/>
    </row>
    <row r="31" spans="1:15" ht="20.25" customHeight="1">
      <c r="A31" s="16">
        <v>26</v>
      </c>
      <c r="B31" s="16" t="s">
        <v>19</v>
      </c>
      <c r="C31" s="17" t="s">
        <v>59</v>
      </c>
      <c r="D31" s="16" t="s">
        <v>29</v>
      </c>
      <c r="E31" s="18" t="s">
        <v>56</v>
      </c>
      <c r="F31" s="16">
        <v>3</v>
      </c>
      <c r="G31" s="19">
        <f t="shared" si="0"/>
        <v>76.19999999999999</v>
      </c>
      <c r="H31" s="20">
        <v>17.58</v>
      </c>
      <c r="I31" s="40">
        <v>58.62</v>
      </c>
      <c r="J31" s="41">
        <v>4650</v>
      </c>
      <c r="K31" s="41">
        <f t="shared" si="1"/>
        <v>6044.524053224155</v>
      </c>
      <c r="L31" s="41">
        <f t="shared" si="2"/>
        <v>354329.99999999994</v>
      </c>
      <c r="M31" s="41"/>
      <c r="N31" s="38" t="s">
        <v>23</v>
      </c>
      <c r="O31" s="42"/>
    </row>
    <row r="32" spans="1:15" ht="20.25" customHeight="1">
      <c r="A32" s="16">
        <v>27</v>
      </c>
      <c r="B32" s="16" t="s">
        <v>19</v>
      </c>
      <c r="C32" s="17" t="s">
        <v>60</v>
      </c>
      <c r="D32" s="16" t="s">
        <v>31</v>
      </c>
      <c r="E32" s="18" t="s">
        <v>56</v>
      </c>
      <c r="F32" s="16">
        <v>3</v>
      </c>
      <c r="G32" s="19">
        <f t="shared" si="0"/>
        <v>76.19999999999999</v>
      </c>
      <c r="H32" s="20">
        <v>17.58</v>
      </c>
      <c r="I32" s="40">
        <v>58.62</v>
      </c>
      <c r="J32" s="41">
        <v>4700</v>
      </c>
      <c r="K32" s="41">
        <f t="shared" si="1"/>
        <v>6109.518935516888</v>
      </c>
      <c r="L32" s="41">
        <f t="shared" si="2"/>
        <v>358139.99999999994</v>
      </c>
      <c r="M32" s="41"/>
      <c r="N32" s="38" t="s">
        <v>23</v>
      </c>
      <c r="O32" s="42"/>
    </row>
    <row r="33" spans="1:15" ht="20.25" customHeight="1">
      <c r="A33" s="16">
        <v>28</v>
      </c>
      <c r="B33" s="16" t="s">
        <v>19</v>
      </c>
      <c r="C33" s="17" t="s">
        <v>61</v>
      </c>
      <c r="D33" s="16" t="s">
        <v>33</v>
      </c>
      <c r="E33" s="18" t="s">
        <v>56</v>
      </c>
      <c r="F33" s="16">
        <v>3</v>
      </c>
      <c r="G33" s="19">
        <f t="shared" si="0"/>
        <v>76.19999999999999</v>
      </c>
      <c r="H33" s="20">
        <v>17.58</v>
      </c>
      <c r="I33" s="40">
        <v>58.62</v>
      </c>
      <c r="J33" s="41">
        <v>4750</v>
      </c>
      <c r="K33" s="41">
        <f t="shared" si="1"/>
        <v>6174.51381780962</v>
      </c>
      <c r="L33" s="41">
        <f t="shared" si="2"/>
        <v>361949.99999999994</v>
      </c>
      <c r="M33" s="41"/>
      <c r="N33" s="38" t="s">
        <v>23</v>
      </c>
      <c r="O33" s="42"/>
    </row>
    <row r="34" spans="1:15" ht="20.25" customHeight="1">
      <c r="A34" s="16">
        <v>29</v>
      </c>
      <c r="B34" s="16" t="s">
        <v>19</v>
      </c>
      <c r="C34" s="17" t="s">
        <v>62</v>
      </c>
      <c r="D34" s="16" t="s">
        <v>35</v>
      </c>
      <c r="E34" s="18" t="s">
        <v>56</v>
      </c>
      <c r="F34" s="16">
        <v>3</v>
      </c>
      <c r="G34" s="19">
        <f t="shared" si="0"/>
        <v>76.19999999999999</v>
      </c>
      <c r="H34" s="20">
        <v>17.58</v>
      </c>
      <c r="I34" s="40">
        <v>58.62</v>
      </c>
      <c r="J34" s="41">
        <v>4800</v>
      </c>
      <c r="K34" s="41">
        <f t="shared" si="1"/>
        <v>6239.508700102353</v>
      </c>
      <c r="L34" s="41">
        <f t="shared" si="2"/>
        <v>365759.99999999994</v>
      </c>
      <c r="M34" s="41"/>
      <c r="N34" s="38" t="s">
        <v>23</v>
      </c>
      <c r="O34" s="42"/>
    </row>
    <row r="35" spans="1:15" ht="20.25" customHeight="1">
      <c r="A35" s="16">
        <v>30</v>
      </c>
      <c r="B35" s="16" t="s">
        <v>19</v>
      </c>
      <c r="C35" s="17" t="s">
        <v>63</v>
      </c>
      <c r="D35" s="16" t="s">
        <v>37</v>
      </c>
      <c r="E35" s="18" t="s">
        <v>56</v>
      </c>
      <c r="F35" s="16">
        <v>3</v>
      </c>
      <c r="G35" s="19">
        <f t="shared" si="0"/>
        <v>76.19999999999999</v>
      </c>
      <c r="H35" s="20">
        <v>17.58</v>
      </c>
      <c r="I35" s="40">
        <v>58.62</v>
      </c>
      <c r="J35" s="41">
        <v>4850</v>
      </c>
      <c r="K35" s="41">
        <f t="shared" si="1"/>
        <v>6304.503582395087</v>
      </c>
      <c r="L35" s="41">
        <f t="shared" si="2"/>
        <v>369569.99999999994</v>
      </c>
      <c r="M35" s="41"/>
      <c r="N35" s="38" t="s">
        <v>23</v>
      </c>
      <c r="O35" s="42"/>
    </row>
    <row r="36" spans="1:15" ht="20.25" customHeight="1">
      <c r="A36" s="16">
        <v>31</v>
      </c>
      <c r="B36" s="16" t="s">
        <v>19</v>
      </c>
      <c r="C36" s="17" t="s">
        <v>64</v>
      </c>
      <c r="D36" s="16" t="s">
        <v>39</v>
      </c>
      <c r="E36" s="18" t="s">
        <v>56</v>
      </c>
      <c r="F36" s="16">
        <v>3</v>
      </c>
      <c r="G36" s="19">
        <f t="shared" si="0"/>
        <v>76.19999999999999</v>
      </c>
      <c r="H36" s="20">
        <v>17.58</v>
      </c>
      <c r="I36" s="40">
        <v>58.62</v>
      </c>
      <c r="J36" s="41">
        <v>4900</v>
      </c>
      <c r="K36" s="41">
        <f t="shared" si="1"/>
        <v>6369.498464687819</v>
      </c>
      <c r="L36" s="41">
        <f t="shared" si="2"/>
        <v>373379.99999999994</v>
      </c>
      <c r="M36" s="41"/>
      <c r="N36" s="38" t="s">
        <v>23</v>
      </c>
      <c r="O36" s="42"/>
    </row>
    <row r="37" spans="1:15" ht="20.25" customHeight="1">
      <c r="A37" s="16">
        <v>32</v>
      </c>
      <c r="B37" s="16" t="s">
        <v>19</v>
      </c>
      <c r="C37" s="17" t="s">
        <v>65</v>
      </c>
      <c r="D37" s="16" t="s">
        <v>41</v>
      </c>
      <c r="E37" s="18" t="s">
        <v>56</v>
      </c>
      <c r="F37" s="16">
        <v>3</v>
      </c>
      <c r="G37" s="19">
        <f t="shared" si="0"/>
        <v>76.19999999999999</v>
      </c>
      <c r="H37" s="20">
        <v>17.58</v>
      </c>
      <c r="I37" s="40">
        <v>58.62</v>
      </c>
      <c r="J37" s="41">
        <v>4950</v>
      </c>
      <c r="K37" s="41">
        <f t="shared" si="1"/>
        <v>6434.493346980552</v>
      </c>
      <c r="L37" s="41">
        <f t="shared" si="2"/>
        <v>377189.99999999994</v>
      </c>
      <c r="M37" s="41"/>
      <c r="N37" s="38" t="s">
        <v>23</v>
      </c>
      <c r="O37" s="42"/>
    </row>
    <row r="38" spans="1:15" ht="20.25" customHeight="1">
      <c r="A38" s="16">
        <v>33</v>
      </c>
      <c r="B38" s="16" t="s">
        <v>19</v>
      </c>
      <c r="C38" s="17" t="s">
        <v>66</v>
      </c>
      <c r="D38" s="16" t="s">
        <v>43</v>
      </c>
      <c r="E38" s="18" t="s">
        <v>56</v>
      </c>
      <c r="F38" s="16">
        <v>3</v>
      </c>
      <c r="G38" s="19">
        <f t="shared" si="0"/>
        <v>76.19999999999999</v>
      </c>
      <c r="H38" s="20">
        <v>17.58</v>
      </c>
      <c r="I38" s="40">
        <v>58.62</v>
      </c>
      <c r="J38" s="41">
        <v>4500</v>
      </c>
      <c r="K38" s="41">
        <f t="shared" si="1"/>
        <v>5849.539406345956</v>
      </c>
      <c r="L38" s="41">
        <f t="shared" si="2"/>
        <v>342899.99999999994</v>
      </c>
      <c r="M38" s="41"/>
      <c r="N38" s="38" t="s">
        <v>23</v>
      </c>
      <c r="O38" s="42"/>
    </row>
    <row r="39" spans="1:15" ht="20.25" customHeight="1">
      <c r="A39" s="11">
        <v>34</v>
      </c>
      <c r="B39" s="11" t="s">
        <v>19</v>
      </c>
      <c r="C39" s="12" t="s">
        <v>67</v>
      </c>
      <c r="D39" s="11" t="s">
        <v>21</v>
      </c>
      <c r="E39" s="13" t="s">
        <v>56</v>
      </c>
      <c r="F39" s="11">
        <v>3</v>
      </c>
      <c r="G39" s="14">
        <f t="shared" si="0"/>
        <v>76.19999999999999</v>
      </c>
      <c r="H39" s="15">
        <v>17.58</v>
      </c>
      <c r="I39" s="36">
        <v>58.62</v>
      </c>
      <c r="J39" s="37">
        <v>3880</v>
      </c>
      <c r="K39" s="37">
        <f t="shared" si="1"/>
        <v>5043.602865916069</v>
      </c>
      <c r="L39" s="37">
        <f t="shared" si="2"/>
        <v>295655.99999999994</v>
      </c>
      <c r="M39" s="37"/>
      <c r="N39" s="38" t="s">
        <v>23</v>
      </c>
      <c r="O39" s="39"/>
    </row>
    <row r="40" spans="1:15" ht="20.25" customHeight="1">
      <c r="A40" s="16">
        <v>35</v>
      </c>
      <c r="B40" s="16" t="s">
        <v>19</v>
      </c>
      <c r="C40" s="17" t="s">
        <v>68</v>
      </c>
      <c r="D40" s="16" t="s">
        <v>25</v>
      </c>
      <c r="E40" s="18" t="s">
        <v>56</v>
      </c>
      <c r="F40" s="16">
        <v>3</v>
      </c>
      <c r="G40" s="19">
        <f t="shared" si="0"/>
        <v>76.19999999999999</v>
      </c>
      <c r="H40" s="20">
        <v>17.58</v>
      </c>
      <c r="I40" s="40">
        <v>58.62</v>
      </c>
      <c r="J40" s="41">
        <v>3980</v>
      </c>
      <c r="K40" s="41">
        <f t="shared" si="1"/>
        <v>5173.592630501535</v>
      </c>
      <c r="L40" s="41">
        <f t="shared" si="2"/>
        <v>303275.99999999994</v>
      </c>
      <c r="M40" s="41"/>
      <c r="N40" s="38" t="s">
        <v>23</v>
      </c>
      <c r="O40" s="42"/>
    </row>
    <row r="41" spans="1:15" ht="20.25" customHeight="1">
      <c r="A41" s="16">
        <v>36</v>
      </c>
      <c r="B41" s="16" t="s">
        <v>19</v>
      </c>
      <c r="C41" s="17" t="s">
        <v>69</v>
      </c>
      <c r="D41" s="16" t="s">
        <v>27</v>
      </c>
      <c r="E41" s="18" t="s">
        <v>56</v>
      </c>
      <c r="F41" s="16">
        <v>3</v>
      </c>
      <c r="G41" s="19">
        <f t="shared" si="0"/>
        <v>76.19999999999999</v>
      </c>
      <c r="H41" s="20">
        <v>17.58</v>
      </c>
      <c r="I41" s="40">
        <v>58.62</v>
      </c>
      <c r="J41" s="41">
        <v>4280</v>
      </c>
      <c r="K41" s="41">
        <f t="shared" si="1"/>
        <v>5563.561924257931</v>
      </c>
      <c r="L41" s="41">
        <f t="shared" si="2"/>
        <v>326135.99999999994</v>
      </c>
      <c r="M41" s="41"/>
      <c r="N41" s="38" t="s">
        <v>23</v>
      </c>
      <c r="O41" s="42"/>
    </row>
    <row r="42" spans="1:15" ht="20.25" customHeight="1">
      <c r="A42" s="16">
        <v>37</v>
      </c>
      <c r="B42" s="16" t="s">
        <v>19</v>
      </c>
      <c r="C42" s="17" t="s">
        <v>70</v>
      </c>
      <c r="D42" s="16" t="s">
        <v>29</v>
      </c>
      <c r="E42" s="18" t="s">
        <v>56</v>
      </c>
      <c r="F42" s="16">
        <v>3</v>
      </c>
      <c r="G42" s="19">
        <f t="shared" si="0"/>
        <v>76.19999999999999</v>
      </c>
      <c r="H42" s="20">
        <v>17.58</v>
      </c>
      <c r="I42" s="40">
        <v>58.62</v>
      </c>
      <c r="J42" s="41">
        <v>4380</v>
      </c>
      <c r="K42" s="41">
        <f t="shared" si="1"/>
        <v>5693.551688843398</v>
      </c>
      <c r="L42" s="41">
        <f t="shared" si="2"/>
        <v>333755.99999999994</v>
      </c>
      <c r="M42" s="41"/>
      <c r="N42" s="38" t="s">
        <v>23</v>
      </c>
      <c r="O42" s="42"/>
    </row>
    <row r="43" spans="1:15" ht="20.25" customHeight="1">
      <c r="A43" s="16">
        <v>38</v>
      </c>
      <c r="B43" s="16" t="s">
        <v>19</v>
      </c>
      <c r="C43" s="17" t="s">
        <v>71</v>
      </c>
      <c r="D43" s="16" t="s">
        <v>31</v>
      </c>
      <c r="E43" s="18" t="s">
        <v>56</v>
      </c>
      <c r="F43" s="16">
        <v>3</v>
      </c>
      <c r="G43" s="19">
        <f t="shared" si="0"/>
        <v>76.19999999999999</v>
      </c>
      <c r="H43" s="20">
        <v>17.58</v>
      </c>
      <c r="I43" s="40">
        <v>58.62</v>
      </c>
      <c r="J43" s="41">
        <v>4450</v>
      </c>
      <c r="K43" s="41">
        <f t="shared" si="1"/>
        <v>5784.5445240532235</v>
      </c>
      <c r="L43" s="41">
        <f t="shared" si="2"/>
        <v>339089.99999999994</v>
      </c>
      <c r="M43" s="41"/>
      <c r="N43" s="38" t="s">
        <v>23</v>
      </c>
      <c r="O43" s="42"/>
    </row>
    <row r="44" spans="1:15" ht="20.25" customHeight="1">
      <c r="A44" s="16">
        <v>39</v>
      </c>
      <c r="B44" s="16" t="s">
        <v>19</v>
      </c>
      <c r="C44" s="17" t="s">
        <v>72</v>
      </c>
      <c r="D44" s="16" t="s">
        <v>33</v>
      </c>
      <c r="E44" s="18" t="s">
        <v>56</v>
      </c>
      <c r="F44" s="16">
        <v>3</v>
      </c>
      <c r="G44" s="19">
        <f t="shared" si="0"/>
        <v>76.19999999999999</v>
      </c>
      <c r="H44" s="20">
        <v>17.58</v>
      </c>
      <c r="I44" s="40">
        <v>58.62</v>
      </c>
      <c r="J44" s="41">
        <v>4500</v>
      </c>
      <c r="K44" s="41">
        <f t="shared" si="1"/>
        <v>5849.539406345956</v>
      </c>
      <c r="L44" s="41">
        <f t="shared" si="2"/>
        <v>342899.99999999994</v>
      </c>
      <c r="M44" s="41"/>
      <c r="N44" s="38" t="s">
        <v>23</v>
      </c>
      <c r="O44" s="42"/>
    </row>
    <row r="45" spans="1:15" ht="20.25" customHeight="1">
      <c r="A45" s="16">
        <v>40</v>
      </c>
      <c r="B45" s="16" t="s">
        <v>19</v>
      </c>
      <c r="C45" s="17" t="s">
        <v>73</v>
      </c>
      <c r="D45" s="16" t="s">
        <v>35</v>
      </c>
      <c r="E45" s="18" t="s">
        <v>56</v>
      </c>
      <c r="F45" s="16">
        <v>3</v>
      </c>
      <c r="G45" s="19">
        <f t="shared" si="0"/>
        <v>76.19999999999999</v>
      </c>
      <c r="H45" s="20">
        <v>17.58</v>
      </c>
      <c r="I45" s="40">
        <v>58.62</v>
      </c>
      <c r="J45" s="41">
        <v>4550</v>
      </c>
      <c r="K45" s="41">
        <f t="shared" si="1"/>
        <v>5914.534288638689</v>
      </c>
      <c r="L45" s="41">
        <f t="shared" si="2"/>
        <v>346709.99999999994</v>
      </c>
      <c r="M45" s="41"/>
      <c r="N45" s="38" t="s">
        <v>23</v>
      </c>
      <c r="O45" s="42"/>
    </row>
    <row r="46" spans="1:15" ht="20.25" customHeight="1">
      <c r="A46" s="16">
        <v>41</v>
      </c>
      <c r="B46" s="16" t="s">
        <v>19</v>
      </c>
      <c r="C46" s="17" t="s">
        <v>74</v>
      </c>
      <c r="D46" s="16" t="s">
        <v>37</v>
      </c>
      <c r="E46" s="18" t="s">
        <v>56</v>
      </c>
      <c r="F46" s="16">
        <v>3</v>
      </c>
      <c r="G46" s="19">
        <f t="shared" si="0"/>
        <v>76.19999999999999</v>
      </c>
      <c r="H46" s="20">
        <v>17.58</v>
      </c>
      <c r="I46" s="40">
        <v>58.62</v>
      </c>
      <c r="J46" s="41">
        <v>4600</v>
      </c>
      <c r="K46" s="41">
        <f t="shared" si="1"/>
        <v>5979.529170931422</v>
      </c>
      <c r="L46" s="41">
        <f t="shared" si="2"/>
        <v>350519.99999999994</v>
      </c>
      <c r="M46" s="41"/>
      <c r="N46" s="38" t="s">
        <v>23</v>
      </c>
      <c r="O46" s="42"/>
    </row>
    <row r="47" spans="1:15" ht="20.25" customHeight="1">
      <c r="A47" s="16">
        <v>42</v>
      </c>
      <c r="B47" s="16" t="s">
        <v>19</v>
      </c>
      <c r="C47" s="17" t="s">
        <v>75</v>
      </c>
      <c r="D47" s="16" t="s">
        <v>39</v>
      </c>
      <c r="E47" s="18" t="s">
        <v>56</v>
      </c>
      <c r="F47" s="16">
        <v>3</v>
      </c>
      <c r="G47" s="19">
        <f t="shared" si="0"/>
        <v>76.19999999999999</v>
      </c>
      <c r="H47" s="20">
        <v>17.58</v>
      </c>
      <c r="I47" s="40">
        <v>58.62</v>
      </c>
      <c r="J47" s="41">
        <v>4750</v>
      </c>
      <c r="K47" s="41">
        <f t="shared" si="1"/>
        <v>6174.51381780962</v>
      </c>
      <c r="L47" s="41">
        <f t="shared" si="2"/>
        <v>361949.99999999994</v>
      </c>
      <c r="M47" s="41"/>
      <c r="N47" s="38" t="s">
        <v>23</v>
      </c>
      <c r="O47" s="42"/>
    </row>
    <row r="48" spans="1:15" ht="20.25" customHeight="1">
      <c r="A48" s="16">
        <v>43</v>
      </c>
      <c r="B48" s="16" t="s">
        <v>19</v>
      </c>
      <c r="C48" s="17" t="s">
        <v>76</v>
      </c>
      <c r="D48" s="16" t="s">
        <v>41</v>
      </c>
      <c r="E48" s="18" t="s">
        <v>56</v>
      </c>
      <c r="F48" s="16">
        <v>3</v>
      </c>
      <c r="G48" s="19">
        <f t="shared" si="0"/>
        <v>76.19999999999999</v>
      </c>
      <c r="H48" s="20">
        <v>17.58</v>
      </c>
      <c r="I48" s="40">
        <v>58.62</v>
      </c>
      <c r="J48" s="41">
        <v>4800</v>
      </c>
      <c r="K48" s="41">
        <f t="shared" si="1"/>
        <v>6239.508700102353</v>
      </c>
      <c r="L48" s="41">
        <f t="shared" si="2"/>
        <v>365759.99999999994</v>
      </c>
      <c r="M48" s="41"/>
      <c r="N48" s="38" t="s">
        <v>23</v>
      </c>
      <c r="O48" s="42"/>
    </row>
    <row r="49" spans="1:15" ht="20.25" customHeight="1">
      <c r="A49" s="16">
        <v>44</v>
      </c>
      <c r="B49" s="16" t="s">
        <v>19</v>
      </c>
      <c r="C49" s="17" t="s">
        <v>77</v>
      </c>
      <c r="D49" s="16" t="s">
        <v>43</v>
      </c>
      <c r="E49" s="18" t="s">
        <v>56</v>
      </c>
      <c r="F49" s="16">
        <v>3</v>
      </c>
      <c r="G49" s="19">
        <f t="shared" si="0"/>
        <v>76.19999999999999</v>
      </c>
      <c r="H49" s="20">
        <v>17.58</v>
      </c>
      <c r="I49" s="40">
        <v>58.62</v>
      </c>
      <c r="J49" s="41">
        <v>4550</v>
      </c>
      <c r="K49" s="41">
        <f t="shared" si="1"/>
        <v>5914.534288638689</v>
      </c>
      <c r="L49" s="41">
        <f t="shared" si="2"/>
        <v>346709.99999999994</v>
      </c>
      <c r="M49" s="41"/>
      <c r="N49" s="38" t="s">
        <v>23</v>
      </c>
      <c r="O49" s="42"/>
    </row>
    <row r="50" spans="1:15" ht="20.25" customHeight="1">
      <c r="A50" s="21" t="s">
        <v>78</v>
      </c>
      <c r="B50" s="21"/>
      <c r="C50" s="21"/>
      <c r="D50" s="21"/>
      <c r="E50" s="21"/>
      <c r="F50" s="22"/>
      <c r="G50" s="23">
        <f t="shared" si="0"/>
        <v>4220.37</v>
      </c>
      <c r="H50" s="24">
        <f>SUM(H6:H49)</f>
        <v>973.7200000000008</v>
      </c>
      <c r="I50" s="24">
        <f>SUM(I6:I49)</f>
        <v>3246.6499999999987</v>
      </c>
      <c r="J50" s="43">
        <f>(J49+J48+J47+J46+J45+J44+J43+J42+J41+J40+J39+J38+J37+J36+J35+J34+J33+J32+J31+J30+J29+J28+J27+J26+J25+J24+J23+J22+J21+J20+J19+J17+J18+J16+J15+J14+J13+J12+J11+J10+J9+J8+J7+J6)/44</f>
        <v>4585.227272727273</v>
      </c>
      <c r="K50" s="43">
        <f>(K49+K48+K47+K46+K45+K44+K43+K42+K41+K40+K39+K38+K37+K36+K35+K34+K33+K32+K31+K30+K29+K28+K27+K26+K25+K24+K23+K22+K21+K20+K19+K17+K18+K16+K15+K14+K13+K12+K11+K10+K9+K8+K7+K6)/44</f>
        <v>5960.390103612198</v>
      </c>
      <c r="L50" s="43">
        <f>SUM(L6:L49)</f>
        <v>19359891</v>
      </c>
      <c r="M50" s="43"/>
      <c r="N50" s="44"/>
      <c r="O50" s="44"/>
    </row>
    <row r="51" spans="1:15" ht="37.5" customHeight="1">
      <c r="A51" s="25" t="s">
        <v>79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5"/>
    </row>
    <row r="52" spans="1:15" ht="63" customHeight="1">
      <c r="A52" s="27" t="s">
        <v>80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4.25">
      <c r="A53" s="29" t="s">
        <v>81</v>
      </c>
      <c r="B53" s="29"/>
      <c r="C53" s="29"/>
      <c r="D53" s="29"/>
      <c r="E53" s="29"/>
      <c r="F53" s="29"/>
      <c r="G53" s="29"/>
      <c r="H53" s="29"/>
      <c r="I53" s="29"/>
      <c r="J53" s="46"/>
      <c r="K53" s="47" t="s">
        <v>82</v>
      </c>
      <c r="L53" s="47"/>
      <c r="M53" s="47"/>
      <c r="N53" s="47"/>
      <c r="O53" s="47"/>
    </row>
    <row r="54" spans="1:15" ht="14.25">
      <c r="A54" s="29" t="s">
        <v>83</v>
      </c>
      <c r="B54" s="29"/>
      <c r="C54" s="29"/>
      <c r="D54" s="29"/>
      <c r="E54" s="29"/>
      <c r="F54" s="29"/>
      <c r="G54" s="29"/>
      <c r="H54" s="29"/>
      <c r="I54" s="29"/>
      <c r="J54" s="46"/>
      <c r="K54" s="47" t="s">
        <v>84</v>
      </c>
      <c r="L54" s="47"/>
      <c r="M54" s="47"/>
      <c r="N54" s="47"/>
      <c r="O54" s="47"/>
    </row>
    <row r="55" spans="1:15" ht="14.25">
      <c r="A55" s="29" t="s">
        <v>85</v>
      </c>
      <c r="B55" s="29"/>
      <c r="C55" s="29"/>
      <c r="D55" s="29"/>
      <c r="E55" s="29"/>
      <c r="F55" s="30"/>
      <c r="G55" s="30"/>
      <c r="H55" s="30"/>
      <c r="I55" s="30"/>
      <c r="J55" s="47"/>
      <c r="K55" s="47"/>
      <c r="L55" s="47"/>
      <c r="M55" s="47"/>
      <c r="N55" s="30"/>
      <c r="O55" s="30"/>
    </row>
  </sheetData>
  <sheetProtection/>
  <mergeCells count="27">
    <mergeCell ref="A1:B1"/>
    <mergeCell ref="A2:O2"/>
    <mergeCell ref="A3:H3"/>
    <mergeCell ref="I3:O3"/>
    <mergeCell ref="A50:F50"/>
    <mergeCell ref="A51:O51"/>
    <mergeCell ref="A52:O52"/>
    <mergeCell ref="A53:E53"/>
    <mergeCell ref="K53:O53"/>
    <mergeCell ref="A54:E54"/>
    <mergeCell ref="K54:O54"/>
    <mergeCell ref="A55:E5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7868055555555555" bottom="0.39305555555555555" header="0.2986111111111111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2022-09-06T13:22:56Z</cp:lastPrinted>
  <dcterms:created xsi:type="dcterms:W3CDTF">2011-04-26T02:07:47Z</dcterms:created>
  <dcterms:modified xsi:type="dcterms:W3CDTF">2022-09-09T03:22:53Z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