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</sheets>
  <definedNames>
    <definedName name="_xlnm.Print_Titles" localSheetId="0">'附件2'!$3:$5</definedName>
    <definedName name="_xlnm._FilterDatabase" localSheetId="0" hidden="1">'附件2'!$A$5:$T$62</definedName>
  </definedNames>
  <calcPr fullCalcOnLoad="1"/>
</workbook>
</file>

<file path=xl/sharedStrings.xml><?xml version="1.0" encoding="utf-8"?>
<sst xmlns="http://schemas.openxmlformats.org/spreadsheetml/2006/main" count="282" uniqueCount="39">
  <si>
    <t>附件2</t>
  </si>
  <si>
    <t>清远市新建商品住房销售价格备案表</t>
  </si>
  <si>
    <t>房地产开发企业名称或中介服务机构名称：清远市清新区冠龙房地产有限公司</t>
  </si>
  <si>
    <t>项目(楼盘)名称：凯旋都汇豪庭G1、G2栋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</si>
  <si>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</si>
  <si>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</si>
  <si>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</si>
  <si>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</si>
  <si>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</si>
  <si>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</si>
  <si>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</si>
  <si>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</si>
  <si>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</si>
  <si>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</si>
  <si>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</si>
  <si>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</si>
  <si>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</si>
  <si>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</si>
  <si>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</si>
  <si>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G1</t>
  </si>
  <si>
    <t>01</t>
  </si>
  <si>
    <t>三房两厅两卫</t>
  </si>
  <si>
    <t>在售</t>
  </si>
  <si>
    <t>毛坯</t>
  </si>
  <si>
    <t>03</t>
  </si>
  <si>
    <t>06</t>
  </si>
  <si>
    <t>四房两厅两卫</t>
  </si>
  <si>
    <t>G2</t>
  </si>
  <si>
    <t>02</t>
  </si>
  <si>
    <t>05</t>
  </si>
  <si>
    <t>四房两厅三卫</t>
  </si>
  <si>
    <t>本楼栋总面积/均价</t>
  </si>
  <si>
    <r>
      <t xml:space="preserve">   本栋销售住宅共51套，销售住宅总建筑面积：5940.14㎡，套内面积：4825.58㎡，分摊面积：1114.56㎡，销售均价：6989.15</t>
    </r>
    <r>
      <rPr>
        <sz val="12"/>
        <rFont val="宋体"/>
        <family val="0"/>
      </rPr>
      <t>元/㎡（建筑面积）、 8603.43元/㎡（套内建筑面积）。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</si>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</sst>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color rgb="FFFF0000"/>
      <name val="Calibri"/>
      <family val="0"/>
    </font>
    <font>
      <sz val="10"/>
      <color indexed="8"/>
      <name val="Calibri"/>
      <family val="0"/>
    </font>
    <font>
      <sz val="11"/>
      <color rgb="FF000000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177" fontId="3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8" fontId="3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 wrapText="1"/>
    </xf>
    <xf numFmtId="177" fontId="36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176" fontId="34" fillId="0" borderId="11" xfId="0" applyNumberFormat="1" applyFont="1" applyFill="1" applyBorder="1" applyAlignment="1">
      <alignment horizontal="center" vertical="center" wrapText="1"/>
    </xf>
    <xf numFmtId="177" fontId="34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177" fontId="30" fillId="0" borderId="11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176" fontId="33" fillId="0" borderId="0" xfId="0" applyNumberFormat="1" applyFont="1" applyFill="1" applyAlignment="1">
      <alignment horizontal="left" vertical="center" wrapText="1"/>
    </xf>
    <xf numFmtId="177" fontId="33" fillId="0" borderId="0" xfId="0" applyNumberFormat="1" applyFont="1" applyFill="1" applyAlignment="1">
      <alignment horizontal="left" vertical="center" wrapText="1"/>
    </xf>
    <xf numFmtId="176" fontId="33" fillId="0" borderId="0" xfId="0" applyNumberFormat="1" applyFont="1" applyFill="1" applyAlignment="1">
      <alignment vertical="center" wrapText="1"/>
    </xf>
    <xf numFmtId="176" fontId="3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178" fontId="30" fillId="0" borderId="0" xfId="0" applyNumberFormat="1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50">
      <selection activeCell="S15" sqref="S15"/>
    </sheetView>
  </sheetViews>
  <sheetFormatPr defaultColWidth="8.625" defaultRowHeight="14.25"/>
  <cols>
    <col min="1" max="1" width="3.875" style="2" customWidth="1"/>
    <col min="2" max="2" width="7.125" style="2" customWidth="1"/>
    <col min="3" max="3" width="7.00390625" style="3" customWidth="1"/>
    <col min="4" max="4" width="6.00390625" style="2" customWidth="1"/>
    <col min="5" max="5" width="13.75390625" style="2" customWidth="1"/>
    <col min="6" max="6" width="5.87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625" style="4" customWidth="1"/>
    <col min="11" max="11" width="10.125" style="4" customWidth="1"/>
    <col min="12" max="12" width="13.125" style="5" customWidth="1"/>
    <col min="13" max="13" width="7.75390625" style="2" customWidth="1"/>
    <col min="14" max="14" width="7.375" style="2" customWidth="1"/>
    <col min="15" max="19" width="6.375" style="2" customWidth="1"/>
    <col min="20" max="20" width="8.625" style="6" hidden="1" customWidth="1"/>
    <col min="21" max="21" width="12.625" style="2" hidden="1" customWidth="1"/>
    <col min="22" max="22" width="13.875" style="7" hidden="1" customWidth="1"/>
    <col min="23" max="34" width="9.00390625" style="2" bestFit="1" customWidth="1"/>
    <col min="35" max="16384" width="8.625" style="2" customWidth="1"/>
  </cols>
  <sheetData>
    <row r="1" spans="1:2" ht="18" customHeight="1">
      <c r="A1" s="8" t="s">
        <v>0</v>
      </c>
      <c r="B1" s="8"/>
    </row>
    <row r="2" spans="1:19" ht="40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6"/>
      <c r="M2" s="9"/>
      <c r="N2" s="9"/>
      <c r="O2" s="9"/>
      <c r="P2" s="9"/>
      <c r="Q2" s="9"/>
      <c r="R2" s="9"/>
      <c r="S2" s="9"/>
    </row>
    <row r="3" spans="1:19" ht="36" customHeight="1">
      <c r="A3" s="10" t="s">
        <v>2</v>
      </c>
      <c r="B3" s="10"/>
      <c r="C3" s="10"/>
      <c r="D3" s="10"/>
      <c r="E3" s="10"/>
      <c r="F3" s="10"/>
      <c r="G3" s="10"/>
      <c r="H3" s="10"/>
      <c r="I3" s="27" t="s">
        <v>3</v>
      </c>
      <c r="J3" s="27"/>
      <c r="K3" s="27"/>
      <c r="L3" s="28"/>
      <c r="M3" s="29"/>
      <c r="N3" s="30"/>
      <c r="O3" s="30"/>
      <c r="P3" s="30"/>
      <c r="Q3" s="30"/>
      <c r="R3" s="30"/>
      <c r="S3" s="30"/>
    </row>
    <row r="4" spans="1:19" ht="30" customHeight="1">
      <c r="A4" s="11" t="s">
        <v>4</v>
      </c>
      <c r="B4" s="12" t="s">
        <v>5</v>
      </c>
      <c r="C4" s="13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31" t="s">
        <v>13</v>
      </c>
      <c r="K4" s="31" t="s">
        <v>14</v>
      </c>
      <c r="L4" s="32" t="s">
        <v>15</v>
      </c>
      <c r="M4" s="12" t="s">
        <v>16</v>
      </c>
      <c r="N4" s="12" t="s">
        <v>17</v>
      </c>
      <c r="O4" s="11" t="s">
        <v>18</v>
      </c>
      <c r="P4" s="33"/>
      <c r="Q4" s="33"/>
      <c r="R4" s="33"/>
      <c r="S4" s="33"/>
    </row>
    <row r="5" spans="1:19" ht="14.25">
      <c r="A5" s="11"/>
      <c r="B5" s="12"/>
      <c r="C5" s="13"/>
      <c r="D5" s="12"/>
      <c r="E5" s="12"/>
      <c r="F5" s="12"/>
      <c r="G5" s="12"/>
      <c r="H5" s="12"/>
      <c r="I5" s="12"/>
      <c r="J5" s="31"/>
      <c r="K5" s="31"/>
      <c r="L5" s="32"/>
      <c r="M5" s="12"/>
      <c r="N5" s="12"/>
      <c r="O5" s="11"/>
      <c r="P5" s="33"/>
      <c r="Q5" s="33"/>
      <c r="R5" s="33"/>
      <c r="S5" s="33"/>
    </row>
    <row r="6" spans="1:22" s="1" customFormat="1" ht="27" customHeight="1">
      <c r="A6" s="14">
        <v>1</v>
      </c>
      <c r="B6" s="14" t="s">
        <v>19</v>
      </c>
      <c r="C6" s="15" t="s">
        <v>20</v>
      </c>
      <c r="D6" s="14">
        <v>2</v>
      </c>
      <c r="E6" s="14" t="s">
        <v>21</v>
      </c>
      <c r="F6" s="14">
        <v>3</v>
      </c>
      <c r="G6" s="16">
        <v>100.75</v>
      </c>
      <c r="H6" s="16">
        <f>G6-I6</f>
        <v>20.83</v>
      </c>
      <c r="I6" s="18">
        <v>79.92</v>
      </c>
      <c r="J6" s="34">
        <f>L6/G6</f>
        <v>6336.853598014888</v>
      </c>
      <c r="K6" s="34">
        <f>L6/I6</f>
        <v>7988.463463463463</v>
      </c>
      <c r="L6" s="35">
        <v>638438</v>
      </c>
      <c r="M6" s="19"/>
      <c r="N6" s="36" t="s">
        <v>22</v>
      </c>
      <c r="O6" s="36" t="s">
        <v>23</v>
      </c>
      <c r="P6" s="37"/>
      <c r="Q6" s="37"/>
      <c r="R6" s="37"/>
      <c r="S6" s="37"/>
      <c r="T6" s="1">
        <v>5399</v>
      </c>
      <c r="U6" s="48">
        <f>L6*0.85/G6</f>
        <v>5386.325558312655</v>
      </c>
      <c r="V6" s="48">
        <f>T6-U6</f>
        <v>12.67444168734528</v>
      </c>
    </row>
    <row r="7" spans="1:21" s="1" customFormat="1" ht="27" customHeight="1">
      <c r="A7" s="14">
        <v>2</v>
      </c>
      <c r="B7" s="14" t="s">
        <v>19</v>
      </c>
      <c r="C7" s="15" t="s">
        <v>20</v>
      </c>
      <c r="D7" s="14">
        <v>18</v>
      </c>
      <c r="E7" s="14" t="s">
        <v>21</v>
      </c>
      <c r="F7" s="14">
        <v>3</v>
      </c>
      <c r="G7" s="16">
        <v>100.75</v>
      </c>
      <c r="H7" s="16">
        <f>G7-I7</f>
        <v>20.83</v>
      </c>
      <c r="I7" s="18">
        <v>79.92</v>
      </c>
      <c r="J7" s="34">
        <f>L7/G7</f>
        <v>7219.870967741936</v>
      </c>
      <c r="K7" s="34">
        <f>L7/I7</f>
        <v>9101.626626626627</v>
      </c>
      <c r="L7" s="35">
        <v>727402</v>
      </c>
      <c r="M7" s="19"/>
      <c r="N7" s="36" t="s">
        <v>22</v>
      </c>
      <c r="O7" s="36" t="s">
        <v>23</v>
      </c>
      <c r="P7" s="37"/>
      <c r="Q7" s="37"/>
      <c r="R7" s="37"/>
      <c r="S7" s="37"/>
      <c r="U7" s="48">
        <f aca="true" t="shared" si="0" ref="U7:U38">L7*0.85/G7</f>
        <v>6136.890322580644</v>
      </c>
    </row>
    <row r="8" spans="1:22" s="1" customFormat="1" ht="27" customHeight="1">
      <c r="A8" s="14">
        <v>3</v>
      </c>
      <c r="B8" s="14" t="s">
        <v>19</v>
      </c>
      <c r="C8" s="15" t="s">
        <v>24</v>
      </c>
      <c r="D8" s="14">
        <v>2</v>
      </c>
      <c r="E8" s="14" t="s">
        <v>21</v>
      </c>
      <c r="F8" s="14">
        <v>3</v>
      </c>
      <c r="G8" s="16">
        <v>115.69</v>
      </c>
      <c r="H8" s="16">
        <f>G8-I8</f>
        <v>23.92</v>
      </c>
      <c r="I8" s="18">
        <v>91.77</v>
      </c>
      <c r="J8" s="34">
        <f>L8/G8</f>
        <v>6336.857118160602</v>
      </c>
      <c r="K8" s="34">
        <f>L8/I8</f>
        <v>7988.5692492099815</v>
      </c>
      <c r="L8" s="35">
        <v>733111</v>
      </c>
      <c r="M8" s="19"/>
      <c r="N8" s="36" t="s">
        <v>22</v>
      </c>
      <c r="O8" s="36" t="s">
        <v>23</v>
      </c>
      <c r="P8" s="37"/>
      <c r="Q8" s="37"/>
      <c r="R8" s="37"/>
      <c r="S8" s="37"/>
      <c r="T8" s="1">
        <v>5399</v>
      </c>
      <c r="U8" s="48">
        <f t="shared" si="0"/>
        <v>5386.328550436511</v>
      </c>
      <c r="V8" s="48">
        <f>T8-U8</f>
        <v>12.67144956348875</v>
      </c>
    </row>
    <row r="9" spans="1:22" s="1" customFormat="1" ht="27" customHeight="1">
      <c r="A9" s="14">
        <v>4</v>
      </c>
      <c r="B9" s="14" t="s">
        <v>19</v>
      </c>
      <c r="C9" s="15" t="s">
        <v>24</v>
      </c>
      <c r="D9" s="14">
        <v>3</v>
      </c>
      <c r="E9" s="14" t="s">
        <v>21</v>
      </c>
      <c r="F9" s="14">
        <v>3</v>
      </c>
      <c r="G9" s="16">
        <v>115.69</v>
      </c>
      <c r="H9" s="16">
        <f>G9-I9</f>
        <v>23.92</v>
      </c>
      <c r="I9" s="18">
        <v>91.77</v>
      </c>
      <c r="J9" s="34">
        <f>L9/G9</f>
        <v>7321.592186014349</v>
      </c>
      <c r="K9" s="34">
        <f>L9/I9</f>
        <v>9229.977116704806</v>
      </c>
      <c r="L9" s="35">
        <v>847035</v>
      </c>
      <c r="M9" s="19"/>
      <c r="N9" s="36" t="s">
        <v>22</v>
      </c>
      <c r="O9" s="36" t="s">
        <v>23</v>
      </c>
      <c r="P9" s="37"/>
      <c r="Q9" s="37"/>
      <c r="R9" s="37"/>
      <c r="S9" s="37"/>
      <c r="T9" s="49">
        <v>6238</v>
      </c>
      <c r="U9" s="48">
        <f t="shared" si="0"/>
        <v>6223.3533581121965</v>
      </c>
      <c r="V9" s="48">
        <f aca="true" t="shared" si="1" ref="V9:V24">T9-U9</f>
        <v>14.646641887803526</v>
      </c>
    </row>
    <row r="10" spans="1:22" s="1" customFormat="1" ht="27" customHeight="1">
      <c r="A10" s="14">
        <v>5</v>
      </c>
      <c r="B10" s="14" t="s">
        <v>19</v>
      </c>
      <c r="C10" s="15" t="s">
        <v>24</v>
      </c>
      <c r="D10" s="14">
        <v>5</v>
      </c>
      <c r="E10" s="14" t="s">
        <v>21</v>
      </c>
      <c r="F10" s="14">
        <v>3</v>
      </c>
      <c r="G10" s="16">
        <v>115.69</v>
      </c>
      <c r="H10" s="16">
        <f aca="true" t="shared" si="2" ref="H10:H15">G10-I10</f>
        <v>23.92</v>
      </c>
      <c r="I10" s="18">
        <v>91.77</v>
      </c>
      <c r="J10" s="34">
        <f aca="true" t="shared" si="3" ref="J10:J24">L10/G10</f>
        <v>7528.170109776126</v>
      </c>
      <c r="K10" s="34">
        <f aca="true" t="shared" si="4" ref="K10:K24">L10/I10</f>
        <v>9490.399912825542</v>
      </c>
      <c r="L10" s="35">
        <v>870934</v>
      </c>
      <c r="M10" s="19"/>
      <c r="N10" s="36" t="s">
        <v>22</v>
      </c>
      <c r="O10" s="36" t="s">
        <v>23</v>
      </c>
      <c r="P10" s="37"/>
      <c r="Q10" s="37"/>
      <c r="R10" s="37"/>
      <c r="S10" s="37"/>
      <c r="T10" s="49">
        <v>6414</v>
      </c>
      <c r="U10" s="48">
        <f t="shared" si="0"/>
        <v>6398.944593309708</v>
      </c>
      <c r="V10" s="48">
        <f t="shared" si="1"/>
        <v>15.05540669029233</v>
      </c>
    </row>
    <row r="11" spans="1:22" s="1" customFormat="1" ht="27" customHeight="1">
      <c r="A11" s="14">
        <v>6</v>
      </c>
      <c r="B11" s="14" t="s">
        <v>19</v>
      </c>
      <c r="C11" s="15" t="s">
        <v>24</v>
      </c>
      <c r="D11" s="14">
        <v>6</v>
      </c>
      <c r="E11" s="14" t="s">
        <v>21</v>
      </c>
      <c r="F11" s="14">
        <v>3</v>
      </c>
      <c r="G11" s="16">
        <v>115.69</v>
      </c>
      <c r="H11" s="16">
        <f t="shared" si="2"/>
        <v>23.92</v>
      </c>
      <c r="I11" s="18">
        <v>91.77</v>
      </c>
      <c r="J11" s="34">
        <f t="shared" si="3"/>
        <v>7631.454749762296</v>
      </c>
      <c r="K11" s="34">
        <f t="shared" si="4"/>
        <v>9620.605862482293</v>
      </c>
      <c r="L11" s="35">
        <v>882883</v>
      </c>
      <c r="M11" s="19"/>
      <c r="N11" s="36" t="s">
        <v>22</v>
      </c>
      <c r="O11" s="36" t="s">
        <v>23</v>
      </c>
      <c r="P11" s="37"/>
      <c r="Q11" s="37"/>
      <c r="R11" s="37"/>
      <c r="S11" s="37"/>
      <c r="T11" s="49">
        <v>6502</v>
      </c>
      <c r="U11" s="48">
        <f t="shared" si="0"/>
        <v>6486.736537297951</v>
      </c>
      <c r="V11" s="48">
        <f t="shared" si="1"/>
        <v>15.263462702048855</v>
      </c>
    </row>
    <row r="12" spans="1:22" s="1" customFormat="1" ht="27" customHeight="1">
      <c r="A12" s="14">
        <v>7</v>
      </c>
      <c r="B12" s="14" t="s">
        <v>19</v>
      </c>
      <c r="C12" s="15" t="s">
        <v>24</v>
      </c>
      <c r="D12" s="14">
        <v>7</v>
      </c>
      <c r="E12" s="14" t="s">
        <v>21</v>
      </c>
      <c r="F12" s="14">
        <v>3</v>
      </c>
      <c r="G12" s="16">
        <v>115.69</v>
      </c>
      <c r="H12" s="16">
        <f t="shared" si="2"/>
        <v>23.92</v>
      </c>
      <c r="I12" s="18">
        <v>91.77</v>
      </c>
      <c r="J12" s="34">
        <f t="shared" si="3"/>
        <v>7631.454749762296</v>
      </c>
      <c r="K12" s="34">
        <f t="shared" si="4"/>
        <v>9620.605862482293</v>
      </c>
      <c r="L12" s="35">
        <v>882883</v>
      </c>
      <c r="M12" s="19"/>
      <c r="N12" s="36" t="s">
        <v>22</v>
      </c>
      <c r="O12" s="36" t="s">
        <v>23</v>
      </c>
      <c r="P12" s="37"/>
      <c r="Q12" s="37"/>
      <c r="R12" s="37"/>
      <c r="S12" s="37"/>
      <c r="T12" s="49">
        <v>6502</v>
      </c>
      <c r="U12" s="48">
        <f t="shared" si="0"/>
        <v>6486.736537297951</v>
      </c>
      <c r="V12" s="48">
        <f t="shared" si="1"/>
        <v>15.263462702048855</v>
      </c>
    </row>
    <row r="13" spans="1:22" s="1" customFormat="1" ht="27" customHeight="1">
      <c r="A13" s="14">
        <v>8</v>
      </c>
      <c r="B13" s="14" t="s">
        <v>19</v>
      </c>
      <c r="C13" s="15" t="s">
        <v>24</v>
      </c>
      <c r="D13" s="14">
        <v>8</v>
      </c>
      <c r="E13" s="14" t="s">
        <v>21</v>
      </c>
      <c r="F13" s="14">
        <v>3</v>
      </c>
      <c r="G13" s="16">
        <v>115.69</v>
      </c>
      <c r="H13" s="16">
        <f t="shared" si="2"/>
        <v>23.92</v>
      </c>
      <c r="I13" s="18">
        <v>91.77</v>
      </c>
      <c r="J13" s="34">
        <f t="shared" si="3"/>
        <v>7631.454749762296</v>
      </c>
      <c r="K13" s="34">
        <f t="shared" si="4"/>
        <v>9620.605862482293</v>
      </c>
      <c r="L13" s="35">
        <v>882883</v>
      </c>
      <c r="M13" s="19"/>
      <c r="N13" s="36" t="s">
        <v>22</v>
      </c>
      <c r="O13" s="36" t="s">
        <v>23</v>
      </c>
      <c r="P13" s="37"/>
      <c r="Q13" s="37"/>
      <c r="R13" s="37"/>
      <c r="S13" s="37"/>
      <c r="T13" s="49">
        <v>6502</v>
      </c>
      <c r="U13" s="48">
        <f t="shared" si="0"/>
        <v>6486.736537297951</v>
      </c>
      <c r="V13" s="48">
        <f t="shared" si="1"/>
        <v>15.263462702048855</v>
      </c>
    </row>
    <row r="14" spans="1:22" s="1" customFormat="1" ht="27" customHeight="1">
      <c r="A14" s="14">
        <v>9</v>
      </c>
      <c r="B14" s="14" t="s">
        <v>19</v>
      </c>
      <c r="C14" s="15" t="s">
        <v>24</v>
      </c>
      <c r="D14" s="14">
        <v>10</v>
      </c>
      <c r="E14" s="14" t="s">
        <v>21</v>
      </c>
      <c r="F14" s="14">
        <v>3</v>
      </c>
      <c r="G14" s="16">
        <v>115.69</v>
      </c>
      <c r="H14" s="16">
        <f t="shared" si="2"/>
        <v>23.92</v>
      </c>
      <c r="I14" s="18">
        <v>91.77</v>
      </c>
      <c r="J14" s="34">
        <f t="shared" si="3"/>
        <v>7734.739389748466</v>
      </c>
      <c r="K14" s="34">
        <f t="shared" si="4"/>
        <v>9750.811812139043</v>
      </c>
      <c r="L14" s="35">
        <v>894832</v>
      </c>
      <c r="M14" s="19"/>
      <c r="N14" s="36" t="s">
        <v>22</v>
      </c>
      <c r="O14" s="36" t="s">
        <v>23</v>
      </c>
      <c r="P14" s="37"/>
      <c r="Q14" s="37"/>
      <c r="R14" s="37"/>
      <c r="S14" s="37"/>
      <c r="T14" s="49">
        <v>6590</v>
      </c>
      <c r="U14" s="48">
        <f t="shared" si="0"/>
        <v>6574.5284812861955</v>
      </c>
      <c r="V14" s="48">
        <f t="shared" si="1"/>
        <v>15.471518713804471</v>
      </c>
    </row>
    <row r="15" spans="1:22" s="1" customFormat="1" ht="27" customHeight="1">
      <c r="A15" s="14">
        <v>10</v>
      </c>
      <c r="B15" s="14" t="s">
        <v>19</v>
      </c>
      <c r="C15" s="15" t="s">
        <v>24</v>
      </c>
      <c r="D15" s="14">
        <v>12</v>
      </c>
      <c r="E15" s="14" t="s">
        <v>21</v>
      </c>
      <c r="F15" s="14">
        <v>3</v>
      </c>
      <c r="G15" s="16">
        <v>115.69</v>
      </c>
      <c r="H15" s="16">
        <f t="shared" si="2"/>
        <v>23.92</v>
      </c>
      <c r="I15" s="18">
        <v>91.77</v>
      </c>
      <c r="J15" s="34">
        <f t="shared" si="3"/>
        <v>7786.38603163627</v>
      </c>
      <c r="K15" s="34">
        <f t="shared" si="4"/>
        <v>9815.920235371037</v>
      </c>
      <c r="L15" s="35">
        <v>900807</v>
      </c>
      <c r="M15" s="19"/>
      <c r="N15" s="36" t="s">
        <v>22</v>
      </c>
      <c r="O15" s="36" t="s">
        <v>23</v>
      </c>
      <c r="P15" s="37"/>
      <c r="Q15" s="37"/>
      <c r="R15" s="37"/>
      <c r="S15" s="37"/>
      <c r="T15" s="49">
        <v>6634</v>
      </c>
      <c r="U15" s="48">
        <f t="shared" si="0"/>
        <v>6618.428126890829</v>
      </c>
      <c r="V15" s="48">
        <f t="shared" si="1"/>
        <v>15.571873109171065</v>
      </c>
    </row>
    <row r="16" spans="1:22" s="1" customFormat="1" ht="27" customHeight="1">
      <c r="A16" s="14">
        <v>11</v>
      </c>
      <c r="B16" s="14" t="s">
        <v>19</v>
      </c>
      <c r="C16" s="15" t="s">
        <v>24</v>
      </c>
      <c r="D16" s="14">
        <v>14</v>
      </c>
      <c r="E16" s="14" t="s">
        <v>21</v>
      </c>
      <c r="F16" s="14">
        <v>3</v>
      </c>
      <c r="G16" s="16">
        <v>115.69</v>
      </c>
      <c r="H16" s="16">
        <f aca="true" t="shared" si="5" ref="H16:H24">G16-I16</f>
        <v>23.92</v>
      </c>
      <c r="I16" s="18">
        <v>91.77</v>
      </c>
      <c r="J16" s="34">
        <f t="shared" si="3"/>
        <v>7786.38603163627</v>
      </c>
      <c r="K16" s="34">
        <f t="shared" si="4"/>
        <v>9815.920235371037</v>
      </c>
      <c r="L16" s="35">
        <v>900807</v>
      </c>
      <c r="M16" s="19"/>
      <c r="N16" s="36" t="s">
        <v>22</v>
      </c>
      <c r="O16" s="36" t="s">
        <v>23</v>
      </c>
      <c r="P16" s="37"/>
      <c r="Q16" s="37"/>
      <c r="R16" s="37"/>
      <c r="S16" s="37"/>
      <c r="T16" s="49">
        <v>6634</v>
      </c>
      <c r="U16" s="48">
        <f t="shared" si="0"/>
        <v>6618.428126890829</v>
      </c>
      <c r="V16" s="48">
        <f t="shared" si="1"/>
        <v>15.571873109171065</v>
      </c>
    </row>
    <row r="17" spans="1:22" s="1" customFormat="1" ht="27" customHeight="1">
      <c r="A17" s="14">
        <v>12</v>
      </c>
      <c r="B17" s="14" t="s">
        <v>19</v>
      </c>
      <c r="C17" s="15" t="s">
        <v>24</v>
      </c>
      <c r="D17" s="14">
        <v>15</v>
      </c>
      <c r="E17" s="14" t="s">
        <v>21</v>
      </c>
      <c r="F17" s="14">
        <v>3</v>
      </c>
      <c r="G17" s="16">
        <v>115.69</v>
      </c>
      <c r="H17" s="16">
        <f t="shared" si="5"/>
        <v>23.92</v>
      </c>
      <c r="I17" s="18">
        <v>91.77</v>
      </c>
      <c r="J17" s="34">
        <f t="shared" si="3"/>
        <v>7838.024029734635</v>
      </c>
      <c r="K17" s="34">
        <f t="shared" si="4"/>
        <v>9881.017761795794</v>
      </c>
      <c r="L17" s="35">
        <v>906781</v>
      </c>
      <c r="M17" s="19"/>
      <c r="N17" s="36" t="s">
        <v>22</v>
      </c>
      <c r="O17" s="36" t="s">
        <v>23</v>
      </c>
      <c r="P17" s="37"/>
      <c r="Q17" s="37"/>
      <c r="R17" s="37"/>
      <c r="S17" s="37"/>
      <c r="T17" s="49">
        <v>6678</v>
      </c>
      <c r="U17" s="48">
        <f t="shared" si="0"/>
        <v>6662.32042527444</v>
      </c>
      <c r="V17" s="48">
        <f t="shared" si="1"/>
        <v>15.679574725560087</v>
      </c>
    </row>
    <row r="18" spans="1:22" s="1" customFormat="1" ht="27" customHeight="1">
      <c r="A18" s="14">
        <v>13</v>
      </c>
      <c r="B18" s="14" t="s">
        <v>19</v>
      </c>
      <c r="C18" s="15" t="s">
        <v>24</v>
      </c>
      <c r="D18" s="14">
        <v>16</v>
      </c>
      <c r="E18" s="14" t="s">
        <v>21</v>
      </c>
      <c r="F18" s="14">
        <v>3</v>
      </c>
      <c r="G18" s="16">
        <v>115.69</v>
      </c>
      <c r="H18" s="16">
        <f t="shared" si="5"/>
        <v>23.92</v>
      </c>
      <c r="I18" s="18">
        <v>91.77</v>
      </c>
      <c r="J18" s="34">
        <f t="shared" si="3"/>
        <v>7838.024029734635</v>
      </c>
      <c r="K18" s="34">
        <f t="shared" si="4"/>
        <v>9881.017761795794</v>
      </c>
      <c r="L18" s="35">
        <v>906781</v>
      </c>
      <c r="M18" s="19"/>
      <c r="N18" s="36" t="s">
        <v>22</v>
      </c>
      <c r="O18" s="36" t="s">
        <v>23</v>
      </c>
      <c r="P18" s="37"/>
      <c r="Q18" s="37"/>
      <c r="R18" s="37"/>
      <c r="S18" s="37"/>
      <c r="T18" s="49">
        <v>6678</v>
      </c>
      <c r="U18" s="48">
        <f t="shared" si="0"/>
        <v>6662.32042527444</v>
      </c>
      <c r="V18" s="48">
        <f t="shared" si="1"/>
        <v>15.679574725560087</v>
      </c>
    </row>
    <row r="19" spans="1:22" s="1" customFormat="1" ht="27" customHeight="1">
      <c r="A19" s="14">
        <v>14</v>
      </c>
      <c r="B19" s="14" t="s">
        <v>19</v>
      </c>
      <c r="C19" s="15" t="s">
        <v>24</v>
      </c>
      <c r="D19" s="14">
        <v>17</v>
      </c>
      <c r="E19" s="14" t="s">
        <v>21</v>
      </c>
      <c r="F19" s="14">
        <v>3</v>
      </c>
      <c r="G19" s="16">
        <v>115.69</v>
      </c>
      <c r="H19" s="16">
        <f t="shared" si="5"/>
        <v>23.92</v>
      </c>
      <c r="I19" s="18">
        <v>91.77</v>
      </c>
      <c r="J19" s="34">
        <f t="shared" si="3"/>
        <v>7838.024029734635</v>
      </c>
      <c r="K19" s="34">
        <f t="shared" si="4"/>
        <v>9881.017761795794</v>
      </c>
      <c r="L19" s="35">
        <v>906781</v>
      </c>
      <c r="M19" s="19"/>
      <c r="N19" s="36" t="s">
        <v>22</v>
      </c>
      <c r="O19" s="36" t="s">
        <v>23</v>
      </c>
      <c r="P19" s="37"/>
      <c r="Q19" s="37"/>
      <c r="R19" s="37"/>
      <c r="S19" s="37"/>
      <c r="T19" s="49">
        <v>6678</v>
      </c>
      <c r="U19" s="48">
        <f t="shared" si="0"/>
        <v>6662.32042527444</v>
      </c>
      <c r="V19" s="48">
        <f t="shared" si="1"/>
        <v>15.679574725560087</v>
      </c>
    </row>
    <row r="20" spans="1:22" s="1" customFormat="1" ht="27" customHeight="1">
      <c r="A20" s="14">
        <v>15</v>
      </c>
      <c r="B20" s="14" t="s">
        <v>19</v>
      </c>
      <c r="C20" s="15" t="s">
        <v>24</v>
      </c>
      <c r="D20" s="14">
        <v>18</v>
      </c>
      <c r="E20" s="14" t="s">
        <v>21</v>
      </c>
      <c r="F20" s="14">
        <v>3</v>
      </c>
      <c r="G20" s="16">
        <v>115.69</v>
      </c>
      <c r="H20" s="16">
        <f t="shared" si="5"/>
        <v>23.92</v>
      </c>
      <c r="I20" s="18">
        <v>91.77</v>
      </c>
      <c r="J20" s="34">
        <f t="shared" si="3"/>
        <v>7786.38603163627</v>
      </c>
      <c r="K20" s="34">
        <f t="shared" si="4"/>
        <v>9815.920235371037</v>
      </c>
      <c r="L20" s="35">
        <v>900807</v>
      </c>
      <c r="M20" s="19"/>
      <c r="N20" s="36" t="s">
        <v>22</v>
      </c>
      <c r="O20" s="36" t="s">
        <v>23</v>
      </c>
      <c r="P20" s="37"/>
      <c r="Q20" s="37"/>
      <c r="R20" s="37"/>
      <c r="S20" s="37"/>
      <c r="T20" s="49">
        <v>6634</v>
      </c>
      <c r="U20" s="48">
        <f t="shared" si="0"/>
        <v>6618.428126890829</v>
      </c>
      <c r="V20" s="48">
        <f t="shared" si="1"/>
        <v>15.571873109171065</v>
      </c>
    </row>
    <row r="21" spans="1:22" s="1" customFormat="1" ht="27" customHeight="1">
      <c r="A21" s="14">
        <v>16</v>
      </c>
      <c r="B21" s="14" t="s">
        <v>19</v>
      </c>
      <c r="C21" s="15" t="s">
        <v>24</v>
      </c>
      <c r="D21" s="14">
        <v>19</v>
      </c>
      <c r="E21" s="14" t="s">
        <v>21</v>
      </c>
      <c r="F21" s="14">
        <v>3</v>
      </c>
      <c r="G21" s="16">
        <v>115.69</v>
      </c>
      <c r="H21" s="16">
        <f t="shared" si="5"/>
        <v>23.92</v>
      </c>
      <c r="I21" s="18">
        <v>91.77</v>
      </c>
      <c r="J21" s="34">
        <f t="shared" si="3"/>
        <v>7838.024029734635</v>
      </c>
      <c r="K21" s="34">
        <f t="shared" si="4"/>
        <v>9881.017761795794</v>
      </c>
      <c r="L21" s="35">
        <v>906781</v>
      </c>
      <c r="M21" s="19"/>
      <c r="N21" s="36" t="s">
        <v>22</v>
      </c>
      <c r="O21" s="36" t="s">
        <v>23</v>
      </c>
      <c r="P21" s="37"/>
      <c r="Q21" s="37"/>
      <c r="R21" s="37"/>
      <c r="S21" s="37"/>
      <c r="T21" s="49">
        <v>6678</v>
      </c>
      <c r="U21" s="48">
        <f t="shared" si="0"/>
        <v>6662.32042527444</v>
      </c>
      <c r="V21" s="48">
        <f t="shared" si="1"/>
        <v>15.679574725560087</v>
      </c>
    </row>
    <row r="22" spans="1:22" s="1" customFormat="1" ht="27" customHeight="1">
      <c r="A22" s="14">
        <v>17</v>
      </c>
      <c r="B22" s="14" t="s">
        <v>19</v>
      </c>
      <c r="C22" s="15" t="s">
        <v>24</v>
      </c>
      <c r="D22" s="14">
        <v>20</v>
      </c>
      <c r="E22" s="14" t="s">
        <v>21</v>
      </c>
      <c r="F22" s="14">
        <v>3</v>
      </c>
      <c r="G22" s="16">
        <v>115.69</v>
      </c>
      <c r="H22" s="16">
        <f t="shared" si="5"/>
        <v>23.92</v>
      </c>
      <c r="I22" s="18">
        <v>91.77</v>
      </c>
      <c r="J22" s="34">
        <f t="shared" si="3"/>
        <v>7734.739389748466</v>
      </c>
      <c r="K22" s="34">
        <f t="shared" si="4"/>
        <v>9750.811812139043</v>
      </c>
      <c r="L22" s="35">
        <v>894832</v>
      </c>
      <c r="M22" s="19"/>
      <c r="N22" s="36" t="s">
        <v>22</v>
      </c>
      <c r="O22" s="36" t="s">
        <v>23</v>
      </c>
      <c r="P22" s="37"/>
      <c r="Q22" s="37"/>
      <c r="R22" s="37"/>
      <c r="S22" s="37"/>
      <c r="T22" s="49">
        <v>6590</v>
      </c>
      <c r="U22" s="48">
        <f t="shared" si="0"/>
        <v>6574.5284812861955</v>
      </c>
      <c r="V22" s="48">
        <f t="shared" si="1"/>
        <v>15.471518713804471</v>
      </c>
    </row>
    <row r="23" spans="1:22" s="1" customFormat="1" ht="27" customHeight="1">
      <c r="A23" s="14">
        <v>18</v>
      </c>
      <c r="B23" s="14" t="s">
        <v>19</v>
      </c>
      <c r="C23" s="15" t="s">
        <v>24</v>
      </c>
      <c r="D23" s="14">
        <v>22</v>
      </c>
      <c r="E23" s="14" t="s">
        <v>21</v>
      </c>
      <c r="F23" s="14">
        <v>3</v>
      </c>
      <c r="G23" s="16">
        <v>115.69</v>
      </c>
      <c r="H23" s="16">
        <f t="shared" si="5"/>
        <v>23.92</v>
      </c>
      <c r="I23" s="18">
        <v>91.77</v>
      </c>
      <c r="J23" s="34">
        <f t="shared" si="3"/>
        <v>7528.170109776126</v>
      </c>
      <c r="K23" s="34">
        <f t="shared" si="4"/>
        <v>9490.399912825542</v>
      </c>
      <c r="L23" s="35">
        <v>870934</v>
      </c>
      <c r="M23" s="19"/>
      <c r="N23" s="36" t="s">
        <v>22</v>
      </c>
      <c r="O23" s="36" t="s">
        <v>23</v>
      </c>
      <c r="P23" s="37"/>
      <c r="Q23" s="37"/>
      <c r="R23" s="37"/>
      <c r="S23" s="37"/>
      <c r="T23" s="49">
        <v>6414</v>
      </c>
      <c r="U23" s="48">
        <f t="shared" si="0"/>
        <v>6398.944593309708</v>
      </c>
      <c r="V23" s="48">
        <f t="shared" si="1"/>
        <v>15.05540669029233</v>
      </c>
    </row>
    <row r="24" spans="1:22" s="1" customFormat="1" ht="27" customHeight="1">
      <c r="A24" s="14">
        <v>19</v>
      </c>
      <c r="B24" s="14" t="s">
        <v>19</v>
      </c>
      <c r="C24" s="15" t="s">
        <v>24</v>
      </c>
      <c r="D24" s="14">
        <v>23</v>
      </c>
      <c r="E24" s="14" t="s">
        <v>21</v>
      </c>
      <c r="F24" s="14">
        <v>3</v>
      </c>
      <c r="G24" s="16">
        <v>115.69</v>
      </c>
      <c r="H24" s="16">
        <f t="shared" si="5"/>
        <v>23.92</v>
      </c>
      <c r="I24" s="18">
        <v>91.77</v>
      </c>
      <c r="J24" s="34">
        <f aca="true" t="shared" si="6" ref="J24:J40">L24/G24</f>
        <v>6219.48310139165</v>
      </c>
      <c r="K24" s="34">
        <f aca="true" t="shared" si="7" ref="K24:K40">L24/I24</f>
        <v>7840.601503759399</v>
      </c>
      <c r="L24" s="35">
        <v>719532</v>
      </c>
      <c r="M24" s="19"/>
      <c r="N24" s="36" t="s">
        <v>22</v>
      </c>
      <c r="O24" s="36" t="s">
        <v>23</v>
      </c>
      <c r="P24" s="37"/>
      <c r="Q24" s="37"/>
      <c r="R24" s="37"/>
      <c r="S24" s="37"/>
      <c r="T24" s="1">
        <v>5299</v>
      </c>
      <c r="U24" s="48">
        <f t="shared" si="0"/>
        <v>5286.560636182902</v>
      </c>
      <c r="V24" s="48">
        <f t="shared" si="1"/>
        <v>12.439363817097728</v>
      </c>
    </row>
    <row r="25" spans="1:21" s="1" customFormat="1" ht="27" customHeight="1">
      <c r="A25" s="14">
        <v>20</v>
      </c>
      <c r="B25" s="14" t="s">
        <v>19</v>
      </c>
      <c r="C25" s="15" t="s">
        <v>25</v>
      </c>
      <c r="D25" s="14">
        <v>3</v>
      </c>
      <c r="E25" s="14" t="s">
        <v>26</v>
      </c>
      <c r="F25" s="14">
        <v>3</v>
      </c>
      <c r="G25" s="16">
        <v>126.72</v>
      </c>
      <c r="H25" s="16">
        <f aca="true" t="shared" si="8" ref="H25:H41">G25-I25</f>
        <v>26.200000000000003</v>
      </c>
      <c r="I25" s="18">
        <v>100.52</v>
      </c>
      <c r="J25" s="34">
        <f t="shared" si="6"/>
        <v>6684.20928030303</v>
      </c>
      <c r="K25" s="34">
        <f t="shared" si="7"/>
        <v>8426.41265419817</v>
      </c>
      <c r="L25" s="35">
        <v>847023</v>
      </c>
      <c r="M25" s="19"/>
      <c r="N25" s="36" t="s">
        <v>22</v>
      </c>
      <c r="O25" s="36" t="s">
        <v>23</v>
      </c>
      <c r="P25" s="37"/>
      <c r="Q25" s="37"/>
      <c r="R25" s="37"/>
      <c r="S25" s="37"/>
      <c r="U25" s="48">
        <f t="shared" si="0"/>
        <v>5681.577888257575</v>
      </c>
    </row>
    <row r="26" spans="1:21" s="1" customFormat="1" ht="27" customHeight="1">
      <c r="A26" s="14">
        <v>21</v>
      </c>
      <c r="B26" s="14" t="s">
        <v>19</v>
      </c>
      <c r="C26" s="15" t="s">
        <v>25</v>
      </c>
      <c r="D26" s="14">
        <v>4</v>
      </c>
      <c r="E26" s="14" t="s">
        <v>26</v>
      </c>
      <c r="F26" s="14">
        <v>3</v>
      </c>
      <c r="G26" s="16">
        <v>126.72</v>
      </c>
      <c r="H26" s="16">
        <f t="shared" si="8"/>
        <v>26.200000000000003</v>
      </c>
      <c r="I26" s="18">
        <v>100.52</v>
      </c>
      <c r="J26" s="34">
        <f t="shared" si="6"/>
        <v>6732.039141414141</v>
      </c>
      <c r="K26" s="34">
        <f t="shared" si="7"/>
        <v>8486.709112614406</v>
      </c>
      <c r="L26" s="35">
        <v>853084</v>
      </c>
      <c r="M26" s="19"/>
      <c r="N26" s="36" t="s">
        <v>22</v>
      </c>
      <c r="O26" s="36" t="s">
        <v>23</v>
      </c>
      <c r="P26" s="37"/>
      <c r="Q26" s="37"/>
      <c r="R26" s="37"/>
      <c r="S26" s="37"/>
      <c r="U26" s="48">
        <f t="shared" si="0"/>
        <v>5722.23327020202</v>
      </c>
    </row>
    <row r="27" spans="1:21" s="1" customFormat="1" ht="27" customHeight="1">
      <c r="A27" s="14">
        <v>22</v>
      </c>
      <c r="B27" s="14" t="s">
        <v>19</v>
      </c>
      <c r="C27" s="15" t="s">
        <v>25</v>
      </c>
      <c r="D27" s="14">
        <v>7</v>
      </c>
      <c r="E27" s="14" t="s">
        <v>26</v>
      </c>
      <c r="F27" s="14">
        <v>3</v>
      </c>
      <c r="G27" s="16">
        <v>126.72</v>
      </c>
      <c r="H27" s="16">
        <f t="shared" si="8"/>
        <v>26.200000000000003</v>
      </c>
      <c r="I27" s="18">
        <v>100.52</v>
      </c>
      <c r="J27" s="34">
        <f t="shared" si="6"/>
        <v>6904.214015151515</v>
      </c>
      <c r="K27" s="34">
        <f t="shared" si="7"/>
        <v>8703.760445682452</v>
      </c>
      <c r="L27" s="35">
        <v>874902</v>
      </c>
      <c r="M27" s="19"/>
      <c r="N27" s="36" t="s">
        <v>22</v>
      </c>
      <c r="O27" s="36" t="s">
        <v>23</v>
      </c>
      <c r="P27" s="37"/>
      <c r="Q27" s="37"/>
      <c r="R27" s="37"/>
      <c r="S27" s="37"/>
      <c r="U27" s="48">
        <f t="shared" si="0"/>
        <v>5868.581912878788</v>
      </c>
    </row>
    <row r="28" spans="1:21" s="1" customFormat="1" ht="27" customHeight="1">
      <c r="A28" s="14">
        <v>23</v>
      </c>
      <c r="B28" s="14" t="s">
        <v>19</v>
      </c>
      <c r="C28" s="15" t="s">
        <v>25</v>
      </c>
      <c r="D28" s="14">
        <v>9</v>
      </c>
      <c r="E28" s="14" t="s">
        <v>26</v>
      </c>
      <c r="F28" s="14">
        <v>3</v>
      </c>
      <c r="G28" s="16">
        <v>126.72</v>
      </c>
      <c r="H28" s="16">
        <f t="shared" si="8"/>
        <v>26.200000000000003</v>
      </c>
      <c r="I28" s="18">
        <v>100.52</v>
      </c>
      <c r="J28" s="34">
        <f t="shared" si="6"/>
        <v>7047.695707070707</v>
      </c>
      <c r="K28" s="34">
        <f t="shared" si="7"/>
        <v>8884.639872662157</v>
      </c>
      <c r="L28" s="35">
        <v>893084</v>
      </c>
      <c r="M28" s="19"/>
      <c r="N28" s="36" t="s">
        <v>22</v>
      </c>
      <c r="O28" s="36" t="s">
        <v>23</v>
      </c>
      <c r="P28" s="37"/>
      <c r="Q28" s="37"/>
      <c r="R28" s="37"/>
      <c r="S28" s="37"/>
      <c r="U28" s="48">
        <f t="shared" si="0"/>
        <v>5990.541351010102</v>
      </c>
    </row>
    <row r="29" spans="1:21" s="1" customFormat="1" ht="27" customHeight="1">
      <c r="A29" s="14">
        <v>24</v>
      </c>
      <c r="B29" s="14" t="s">
        <v>19</v>
      </c>
      <c r="C29" s="15" t="s">
        <v>25</v>
      </c>
      <c r="D29" s="14">
        <v>12</v>
      </c>
      <c r="E29" s="14" t="s">
        <v>26</v>
      </c>
      <c r="F29" s="14">
        <v>3</v>
      </c>
      <c r="G29" s="16">
        <v>126.72</v>
      </c>
      <c r="H29" s="16">
        <f t="shared" si="8"/>
        <v>26.200000000000003</v>
      </c>
      <c r="I29" s="18">
        <v>100.52</v>
      </c>
      <c r="J29" s="34">
        <f t="shared" si="6"/>
        <v>7095.517676767677</v>
      </c>
      <c r="K29" s="34">
        <f t="shared" si="7"/>
        <v>8944.926382809392</v>
      </c>
      <c r="L29" s="35">
        <v>899144</v>
      </c>
      <c r="M29" s="19"/>
      <c r="N29" s="36" t="s">
        <v>22</v>
      </c>
      <c r="O29" s="36" t="s">
        <v>23</v>
      </c>
      <c r="P29" s="37"/>
      <c r="Q29" s="37"/>
      <c r="R29" s="37"/>
      <c r="S29" s="37"/>
      <c r="U29" s="48">
        <f t="shared" si="0"/>
        <v>6031.190025252526</v>
      </c>
    </row>
    <row r="30" spans="1:21" s="1" customFormat="1" ht="27" customHeight="1">
      <c r="A30" s="14">
        <v>25</v>
      </c>
      <c r="B30" s="14" t="s">
        <v>19</v>
      </c>
      <c r="C30" s="15" t="s">
        <v>25</v>
      </c>
      <c r="D30" s="14">
        <v>14</v>
      </c>
      <c r="E30" s="14" t="s">
        <v>26</v>
      </c>
      <c r="F30" s="14">
        <v>3</v>
      </c>
      <c r="G30" s="16">
        <v>126.72</v>
      </c>
      <c r="H30" s="16">
        <f t="shared" si="8"/>
        <v>26.200000000000003</v>
      </c>
      <c r="I30" s="18">
        <v>100.52</v>
      </c>
      <c r="J30" s="34">
        <f t="shared" si="6"/>
        <v>7095.517676767677</v>
      </c>
      <c r="K30" s="34">
        <f t="shared" si="7"/>
        <v>8944.926382809392</v>
      </c>
      <c r="L30" s="35">
        <v>899144</v>
      </c>
      <c r="M30" s="19"/>
      <c r="N30" s="36" t="s">
        <v>22</v>
      </c>
      <c r="O30" s="36" t="s">
        <v>23</v>
      </c>
      <c r="P30" s="37"/>
      <c r="Q30" s="37"/>
      <c r="R30" s="37"/>
      <c r="S30" s="37"/>
      <c r="U30" s="48">
        <f t="shared" si="0"/>
        <v>6031.190025252526</v>
      </c>
    </row>
    <row r="31" spans="1:21" s="1" customFormat="1" ht="27" customHeight="1">
      <c r="A31" s="14">
        <v>26</v>
      </c>
      <c r="B31" s="14" t="s">
        <v>19</v>
      </c>
      <c r="C31" s="15" t="s">
        <v>25</v>
      </c>
      <c r="D31" s="14">
        <v>15</v>
      </c>
      <c r="E31" s="14" t="s">
        <v>26</v>
      </c>
      <c r="F31" s="14">
        <v>3</v>
      </c>
      <c r="G31" s="16">
        <v>126.72</v>
      </c>
      <c r="H31" s="16">
        <f t="shared" si="8"/>
        <v>26.200000000000003</v>
      </c>
      <c r="I31" s="18">
        <v>100.52</v>
      </c>
      <c r="J31" s="34">
        <f t="shared" si="6"/>
        <v>7143.347537878788</v>
      </c>
      <c r="K31" s="34">
        <f t="shared" si="7"/>
        <v>9005.222841225626</v>
      </c>
      <c r="L31" s="35">
        <v>905205</v>
      </c>
      <c r="M31" s="19"/>
      <c r="N31" s="36" t="s">
        <v>22</v>
      </c>
      <c r="O31" s="36" t="s">
        <v>23</v>
      </c>
      <c r="P31" s="37"/>
      <c r="Q31" s="37"/>
      <c r="R31" s="37"/>
      <c r="S31" s="37"/>
      <c r="U31" s="48">
        <f t="shared" si="0"/>
        <v>6071.84540719697</v>
      </c>
    </row>
    <row r="32" spans="1:21" s="1" customFormat="1" ht="27" customHeight="1">
      <c r="A32" s="14">
        <v>27</v>
      </c>
      <c r="B32" s="14" t="s">
        <v>19</v>
      </c>
      <c r="C32" s="15" t="s">
        <v>25</v>
      </c>
      <c r="D32" s="14">
        <v>16</v>
      </c>
      <c r="E32" s="14" t="s">
        <v>26</v>
      </c>
      <c r="F32" s="14">
        <v>3</v>
      </c>
      <c r="G32" s="16">
        <v>126.72</v>
      </c>
      <c r="H32" s="16">
        <f t="shared" si="8"/>
        <v>26.200000000000003</v>
      </c>
      <c r="I32" s="18">
        <v>100.52</v>
      </c>
      <c r="J32" s="34">
        <f t="shared" si="6"/>
        <v>7143.347537878788</v>
      </c>
      <c r="K32" s="34">
        <f t="shared" si="7"/>
        <v>9005.222841225626</v>
      </c>
      <c r="L32" s="35">
        <v>905205</v>
      </c>
      <c r="M32" s="19"/>
      <c r="N32" s="36" t="s">
        <v>22</v>
      </c>
      <c r="O32" s="36" t="s">
        <v>23</v>
      </c>
      <c r="P32" s="37"/>
      <c r="Q32" s="37"/>
      <c r="R32" s="37"/>
      <c r="S32" s="37"/>
      <c r="U32" s="48">
        <f t="shared" si="0"/>
        <v>6071.84540719697</v>
      </c>
    </row>
    <row r="33" spans="1:21" s="1" customFormat="1" ht="27" customHeight="1">
      <c r="A33" s="14">
        <v>28</v>
      </c>
      <c r="B33" s="14" t="s">
        <v>19</v>
      </c>
      <c r="C33" s="15" t="s">
        <v>25</v>
      </c>
      <c r="D33" s="14">
        <v>17</v>
      </c>
      <c r="E33" s="14" t="s">
        <v>26</v>
      </c>
      <c r="F33" s="14">
        <v>3</v>
      </c>
      <c r="G33" s="16">
        <v>126.72</v>
      </c>
      <c r="H33" s="16">
        <f t="shared" si="8"/>
        <v>26.200000000000003</v>
      </c>
      <c r="I33" s="18">
        <v>100.52</v>
      </c>
      <c r="J33" s="34">
        <f t="shared" si="6"/>
        <v>7143.347537878788</v>
      </c>
      <c r="K33" s="34">
        <f t="shared" si="7"/>
        <v>9005.222841225626</v>
      </c>
      <c r="L33" s="35">
        <v>905205</v>
      </c>
      <c r="M33" s="19"/>
      <c r="N33" s="36" t="s">
        <v>22</v>
      </c>
      <c r="O33" s="36" t="s">
        <v>23</v>
      </c>
      <c r="P33" s="37"/>
      <c r="Q33" s="37"/>
      <c r="R33" s="37"/>
      <c r="S33" s="37"/>
      <c r="U33" s="48">
        <f t="shared" si="0"/>
        <v>6071.84540719697</v>
      </c>
    </row>
    <row r="34" spans="1:21" s="1" customFormat="1" ht="27" customHeight="1">
      <c r="A34" s="14">
        <v>29</v>
      </c>
      <c r="B34" s="14" t="s">
        <v>19</v>
      </c>
      <c r="C34" s="15" t="s">
        <v>25</v>
      </c>
      <c r="D34" s="14">
        <v>18</v>
      </c>
      <c r="E34" s="14" t="s">
        <v>26</v>
      </c>
      <c r="F34" s="14">
        <v>3</v>
      </c>
      <c r="G34" s="16">
        <v>126.72</v>
      </c>
      <c r="H34" s="16">
        <f t="shared" si="8"/>
        <v>26.200000000000003</v>
      </c>
      <c r="I34" s="18">
        <v>100.52</v>
      </c>
      <c r="J34" s="34">
        <f t="shared" si="6"/>
        <v>7095.517676767677</v>
      </c>
      <c r="K34" s="34">
        <f t="shared" si="7"/>
        <v>8944.926382809392</v>
      </c>
      <c r="L34" s="35">
        <v>899144</v>
      </c>
      <c r="M34" s="19"/>
      <c r="N34" s="36" t="s">
        <v>22</v>
      </c>
      <c r="O34" s="36" t="s">
        <v>23</v>
      </c>
      <c r="P34" s="37"/>
      <c r="Q34" s="37"/>
      <c r="R34" s="37"/>
      <c r="S34" s="37"/>
      <c r="U34" s="48">
        <f t="shared" si="0"/>
        <v>6031.190025252526</v>
      </c>
    </row>
    <row r="35" spans="1:21" s="1" customFormat="1" ht="27" customHeight="1">
      <c r="A35" s="14">
        <v>30</v>
      </c>
      <c r="B35" s="14" t="s">
        <v>19</v>
      </c>
      <c r="C35" s="15" t="s">
        <v>25</v>
      </c>
      <c r="D35" s="14">
        <v>19</v>
      </c>
      <c r="E35" s="14" t="s">
        <v>26</v>
      </c>
      <c r="F35" s="14">
        <v>3</v>
      </c>
      <c r="G35" s="16">
        <v>126.72</v>
      </c>
      <c r="H35" s="16">
        <f t="shared" si="8"/>
        <v>26.200000000000003</v>
      </c>
      <c r="I35" s="18">
        <v>100.52</v>
      </c>
      <c r="J35" s="34">
        <f t="shared" si="6"/>
        <v>7143.347537878788</v>
      </c>
      <c r="K35" s="34">
        <f t="shared" si="7"/>
        <v>9005.222841225626</v>
      </c>
      <c r="L35" s="35">
        <v>905205</v>
      </c>
      <c r="M35" s="19"/>
      <c r="N35" s="36" t="s">
        <v>22</v>
      </c>
      <c r="O35" s="36" t="s">
        <v>23</v>
      </c>
      <c r="P35" s="37"/>
      <c r="Q35" s="37"/>
      <c r="R35" s="37"/>
      <c r="S35" s="37"/>
      <c r="U35" s="48">
        <f t="shared" si="0"/>
        <v>6071.84540719697</v>
      </c>
    </row>
    <row r="36" spans="1:22" s="1" customFormat="1" ht="27" customHeight="1">
      <c r="A36" s="14">
        <v>31</v>
      </c>
      <c r="B36" s="14" t="s">
        <v>19</v>
      </c>
      <c r="C36" s="15" t="s">
        <v>25</v>
      </c>
      <c r="D36" s="14">
        <v>23</v>
      </c>
      <c r="E36" s="14" t="s">
        <v>26</v>
      </c>
      <c r="F36" s="14">
        <v>3</v>
      </c>
      <c r="G36" s="16">
        <v>126.72</v>
      </c>
      <c r="H36" s="16">
        <f t="shared" si="8"/>
        <v>26.200000000000003</v>
      </c>
      <c r="I36" s="18">
        <v>100.52</v>
      </c>
      <c r="J36" s="34">
        <f t="shared" si="6"/>
        <v>6219.483901515152</v>
      </c>
      <c r="K36" s="34">
        <f t="shared" si="7"/>
        <v>7840.559092717867</v>
      </c>
      <c r="L36" s="35">
        <v>788133</v>
      </c>
      <c r="M36" s="19"/>
      <c r="N36" s="36" t="s">
        <v>22</v>
      </c>
      <c r="O36" s="36" t="s">
        <v>23</v>
      </c>
      <c r="P36" s="37"/>
      <c r="Q36" s="37"/>
      <c r="R36" s="37"/>
      <c r="S36" s="37"/>
      <c r="T36" s="1">
        <v>5299</v>
      </c>
      <c r="U36" s="48">
        <f t="shared" si="0"/>
        <v>5286.561316287878</v>
      </c>
      <c r="V36" s="48">
        <f aca="true" t="shared" si="9" ref="V36:V38">T36-U36</f>
        <v>12.438683712121929</v>
      </c>
    </row>
    <row r="37" spans="1:22" s="1" customFormat="1" ht="27" customHeight="1">
      <c r="A37" s="14">
        <v>32</v>
      </c>
      <c r="B37" s="14" t="s">
        <v>27</v>
      </c>
      <c r="C37" s="15" t="s">
        <v>20</v>
      </c>
      <c r="D37" s="14">
        <v>2</v>
      </c>
      <c r="E37" s="14" t="s">
        <v>21</v>
      </c>
      <c r="F37" s="14">
        <v>3</v>
      </c>
      <c r="G37" s="16">
        <v>109.03</v>
      </c>
      <c r="H37" s="16">
        <f t="shared" si="8"/>
        <v>17.040000000000006</v>
      </c>
      <c r="I37" s="18">
        <v>91.99</v>
      </c>
      <c r="J37" s="34">
        <f t="shared" si="6"/>
        <v>6336.852242502064</v>
      </c>
      <c r="K37" s="34">
        <f t="shared" si="7"/>
        <v>7510.675073377542</v>
      </c>
      <c r="L37" s="35">
        <v>690907</v>
      </c>
      <c r="M37" s="19"/>
      <c r="N37" s="36" t="s">
        <v>22</v>
      </c>
      <c r="O37" s="36" t="s">
        <v>23</v>
      </c>
      <c r="P37" s="37"/>
      <c r="Q37" s="37"/>
      <c r="R37" s="37"/>
      <c r="S37" s="37"/>
      <c r="T37" s="1">
        <v>5399</v>
      </c>
      <c r="U37" s="48">
        <f t="shared" si="0"/>
        <v>5386.324406126753</v>
      </c>
      <c r="V37" s="48">
        <f t="shared" si="9"/>
        <v>12.675593873246726</v>
      </c>
    </row>
    <row r="38" spans="1:22" s="1" customFormat="1" ht="27" customHeight="1">
      <c r="A38" s="14">
        <v>33</v>
      </c>
      <c r="B38" s="14" t="s">
        <v>27</v>
      </c>
      <c r="C38" s="15" t="s">
        <v>20</v>
      </c>
      <c r="D38" s="14">
        <v>23</v>
      </c>
      <c r="E38" s="14" t="s">
        <v>21</v>
      </c>
      <c r="F38" s="14">
        <v>3</v>
      </c>
      <c r="G38" s="16">
        <v>109.03</v>
      </c>
      <c r="H38" s="16">
        <f t="shared" si="8"/>
        <v>17.040000000000006</v>
      </c>
      <c r="I38" s="18">
        <v>91.99</v>
      </c>
      <c r="J38" s="34">
        <f t="shared" si="6"/>
        <v>6219.480876822893</v>
      </c>
      <c r="K38" s="34">
        <f t="shared" si="7"/>
        <v>7371.562126318078</v>
      </c>
      <c r="L38" s="35">
        <v>678110</v>
      </c>
      <c r="M38" s="19"/>
      <c r="N38" s="36" t="s">
        <v>22</v>
      </c>
      <c r="O38" s="36" t="s">
        <v>23</v>
      </c>
      <c r="P38" s="37"/>
      <c r="Q38" s="37"/>
      <c r="R38" s="37"/>
      <c r="S38" s="37"/>
      <c r="T38" s="1">
        <v>5299</v>
      </c>
      <c r="U38" s="48">
        <f t="shared" si="0"/>
        <v>5286.558745299459</v>
      </c>
      <c r="V38" s="48">
        <f t="shared" si="9"/>
        <v>12.441254700541322</v>
      </c>
    </row>
    <row r="39" spans="1:21" s="1" customFormat="1" ht="27" customHeight="1">
      <c r="A39" s="14">
        <v>34</v>
      </c>
      <c r="B39" s="14" t="s">
        <v>27</v>
      </c>
      <c r="C39" s="15" t="s">
        <v>28</v>
      </c>
      <c r="D39" s="14">
        <v>3</v>
      </c>
      <c r="E39" s="14" t="s">
        <v>21</v>
      </c>
      <c r="F39" s="14">
        <v>3</v>
      </c>
      <c r="G39" s="16">
        <v>97.71</v>
      </c>
      <c r="H39" s="16">
        <f t="shared" si="8"/>
        <v>15.269999999999996</v>
      </c>
      <c r="I39" s="18">
        <v>82.44</v>
      </c>
      <c r="J39" s="34">
        <f t="shared" si="6"/>
        <v>6684.90430866851</v>
      </c>
      <c r="K39" s="34">
        <f t="shared" si="7"/>
        <v>7923.1198447355655</v>
      </c>
      <c r="L39" s="35">
        <v>653182</v>
      </c>
      <c r="M39" s="19"/>
      <c r="N39" s="36" t="s">
        <v>22</v>
      </c>
      <c r="O39" s="36" t="s">
        <v>23</v>
      </c>
      <c r="P39" s="37"/>
      <c r="Q39" s="37"/>
      <c r="R39" s="37"/>
      <c r="S39" s="37"/>
      <c r="U39" s="48">
        <f aca="true" t="shared" si="10" ref="U39:U56">L39*0.85/G39</f>
        <v>5682.168662368233</v>
      </c>
    </row>
    <row r="40" spans="1:21" s="1" customFormat="1" ht="27" customHeight="1">
      <c r="A40" s="14">
        <v>35</v>
      </c>
      <c r="B40" s="14" t="s">
        <v>27</v>
      </c>
      <c r="C40" s="15" t="s">
        <v>28</v>
      </c>
      <c r="D40" s="14">
        <v>18</v>
      </c>
      <c r="E40" s="14" t="s">
        <v>21</v>
      </c>
      <c r="F40" s="14">
        <v>3</v>
      </c>
      <c r="G40" s="16">
        <v>97.71</v>
      </c>
      <c r="H40" s="16">
        <f t="shared" si="8"/>
        <v>15.269999999999996</v>
      </c>
      <c r="I40" s="18">
        <v>82.44</v>
      </c>
      <c r="J40" s="34">
        <f t="shared" si="6"/>
        <v>6924.050762460342</v>
      </c>
      <c r="K40" s="34">
        <f t="shared" si="7"/>
        <v>8206.562348374575</v>
      </c>
      <c r="L40" s="35">
        <v>676549</v>
      </c>
      <c r="M40" s="19"/>
      <c r="N40" s="36" t="s">
        <v>22</v>
      </c>
      <c r="O40" s="36" t="s">
        <v>23</v>
      </c>
      <c r="P40" s="37"/>
      <c r="Q40" s="37"/>
      <c r="R40" s="37"/>
      <c r="S40" s="37"/>
      <c r="U40" s="48">
        <f t="shared" si="10"/>
        <v>5885.443148091291</v>
      </c>
    </row>
    <row r="41" spans="1:22" s="1" customFormat="1" ht="27" customHeight="1">
      <c r="A41" s="14">
        <v>36</v>
      </c>
      <c r="B41" s="14" t="s">
        <v>27</v>
      </c>
      <c r="C41" s="15" t="s">
        <v>24</v>
      </c>
      <c r="D41" s="14">
        <v>1</v>
      </c>
      <c r="E41" s="14" t="s">
        <v>21</v>
      </c>
      <c r="F41" s="14">
        <v>3</v>
      </c>
      <c r="G41" s="16">
        <v>106.66</v>
      </c>
      <c r="H41" s="16">
        <f t="shared" si="8"/>
        <v>16.67</v>
      </c>
      <c r="I41" s="18">
        <v>89.99</v>
      </c>
      <c r="J41" s="34">
        <f aca="true" t="shared" si="11" ref="J41:J57">L41/G41</f>
        <v>6219.4824676542285</v>
      </c>
      <c r="K41" s="34">
        <f aca="true" t="shared" si="12" ref="K41:K57">L41/I41</f>
        <v>7371.596844093789</v>
      </c>
      <c r="L41" s="35">
        <v>663370</v>
      </c>
      <c r="M41" s="19"/>
      <c r="N41" s="36" t="s">
        <v>22</v>
      </c>
      <c r="O41" s="36" t="s">
        <v>23</v>
      </c>
      <c r="P41" s="37"/>
      <c r="Q41" s="37"/>
      <c r="R41" s="37"/>
      <c r="S41" s="37"/>
      <c r="T41" s="1">
        <v>5299</v>
      </c>
      <c r="U41" s="48">
        <f t="shared" si="10"/>
        <v>5286.560097506094</v>
      </c>
      <c r="V41" s="48">
        <f>T41-U41</f>
        <v>12.43990249390572</v>
      </c>
    </row>
    <row r="42" spans="1:22" s="1" customFormat="1" ht="27" customHeight="1">
      <c r="A42" s="14">
        <v>37</v>
      </c>
      <c r="B42" s="14" t="s">
        <v>27</v>
      </c>
      <c r="C42" s="15" t="s">
        <v>24</v>
      </c>
      <c r="D42" s="14">
        <v>2</v>
      </c>
      <c r="E42" s="14" t="s">
        <v>21</v>
      </c>
      <c r="F42" s="14">
        <v>3</v>
      </c>
      <c r="G42" s="16">
        <v>106.66</v>
      </c>
      <c r="H42" s="16">
        <f aca="true" t="shared" si="13" ref="H42:H56">G42-I42</f>
        <v>16.67</v>
      </c>
      <c r="I42" s="18">
        <v>89.99</v>
      </c>
      <c r="J42" s="34">
        <f t="shared" si="11"/>
        <v>6336.85542846428</v>
      </c>
      <c r="K42" s="34">
        <f t="shared" si="12"/>
        <v>7510.712301366819</v>
      </c>
      <c r="L42" s="35">
        <v>675889</v>
      </c>
      <c r="M42" s="19"/>
      <c r="N42" s="36" t="s">
        <v>22</v>
      </c>
      <c r="O42" s="36" t="s">
        <v>23</v>
      </c>
      <c r="P42" s="37"/>
      <c r="Q42" s="37"/>
      <c r="R42" s="37"/>
      <c r="S42" s="37"/>
      <c r="T42" s="1">
        <v>5399</v>
      </c>
      <c r="U42" s="48">
        <f t="shared" si="10"/>
        <v>5386.327114194638</v>
      </c>
      <c r="V42" s="48">
        <f>T42-U42</f>
        <v>12.672885805362057</v>
      </c>
    </row>
    <row r="43" spans="1:22" s="1" customFormat="1" ht="27" customHeight="1">
      <c r="A43" s="14">
        <v>38</v>
      </c>
      <c r="B43" s="14" t="s">
        <v>27</v>
      </c>
      <c r="C43" s="15" t="s">
        <v>24</v>
      </c>
      <c r="D43" s="14">
        <v>3</v>
      </c>
      <c r="E43" s="14" t="s">
        <v>21</v>
      </c>
      <c r="F43" s="14">
        <v>3</v>
      </c>
      <c r="G43" s="16">
        <v>106.66</v>
      </c>
      <c r="H43" s="16">
        <f t="shared" si="13"/>
        <v>16.67</v>
      </c>
      <c r="I43" s="18">
        <v>89.99</v>
      </c>
      <c r="J43" s="34">
        <f t="shared" si="11"/>
        <v>6646.568535533471</v>
      </c>
      <c r="K43" s="34">
        <f t="shared" si="12"/>
        <v>7877.797533059229</v>
      </c>
      <c r="L43" s="35">
        <v>708923</v>
      </c>
      <c r="M43" s="19"/>
      <c r="N43" s="36" t="s">
        <v>22</v>
      </c>
      <c r="O43" s="36" t="s">
        <v>23</v>
      </c>
      <c r="P43" s="37"/>
      <c r="Q43" s="37"/>
      <c r="R43" s="37"/>
      <c r="S43" s="37"/>
      <c r="U43" s="48">
        <f t="shared" si="10"/>
        <v>5649.58325520345</v>
      </c>
      <c r="V43" s="48"/>
    </row>
    <row r="44" spans="1:22" s="1" customFormat="1" ht="27" customHeight="1">
      <c r="A44" s="14">
        <v>39</v>
      </c>
      <c r="B44" s="14" t="s">
        <v>27</v>
      </c>
      <c r="C44" s="15" t="s">
        <v>24</v>
      </c>
      <c r="D44" s="14">
        <v>4</v>
      </c>
      <c r="E44" s="14" t="s">
        <v>21</v>
      </c>
      <c r="F44" s="14">
        <v>3</v>
      </c>
      <c r="G44" s="16">
        <v>106.66</v>
      </c>
      <c r="H44" s="16">
        <f t="shared" si="13"/>
        <v>16.67</v>
      </c>
      <c r="I44" s="18">
        <v>89.99</v>
      </c>
      <c r="J44" s="34">
        <f t="shared" si="11"/>
        <v>6675.276579786237</v>
      </c>
      <c r="K44" s="34">
        <f t="shared" si="12"/>
        <v>7911.823535948439</v>
      </c>
      <c r="L44" s="35">
        <v>711985</v>
      </c>
      <c r="M44" s="19"/>
      <c r="N44" s="36" t="s">
        <v>22</v>
      </c>
      <c r="O44" s="36" t="s">
        <v>23</v>
      </c>
      <c r="P44" s="37"/>
      <c r="Q44" s="37"/>
      <c r="R44" s="37"/>
      <c r="S44" s="37"/>
      <c r="U44" s="48">
        <f t="shared" si="10"/>
        <v>5673.985092818301</v>
      </c>
      <c r="V44" s="48"/>
    </row>
    <row r="45" spans="1:22" s="1" customFormat="1" ht="27" customHeight="1">
      <c r="A45" s="14">
        <v>40</v>
      </c>
      <c r="B45" s="14" t="s">
        <v>27</v>
      </c>
      <c r="C45" s="15" t="s">
        <v>24</v>
      </c>
      <c r="D45" s="14">
        <v>11</v>
      </c>
      <c r="E45" s="14" t="s">
        <v>21</v>
      </c>
      <c r="F45" s="14">
        <v>3</v>
      </c>
      <c r="G45" s="16">
        <v>106.66</v>
      </c>
      <c r="H45" s="16">
        <f t="shared" si="13"/>
        <v>16.67</v>
      </c>
      <c r="I45" s="18">
        <v>89.99</v>
      </c>
      <c r="J45" s="34">
        <f t="shared" si="11"/>
        <v>6780.508156759798</v>
      </c>
      <c r="K45" s="34">
        <f t="shared" si="12"/>
        <v>8036.548505389488</v>
      </c>
      <c r="L45" s="35">
        <v>723209</v>
      </c>
      <c r="M45" s="19"/>
      <c r="N45" s="36" t="s">
        <v>22</v>
      </c>
      <c r="O45" s="36" t="s">
        <v>23</v>
      </c>
      <c r="P45" s="37"/>
      <c r="Q45" s="37"/>
      <c r="R45" s="37"/>
      <c r="S45" s="37"/>
      <c r="U45" s="48">
        <f t="shared" si="10"/>
        <v>5763.431933245828</v>
      </c>
      <c r="V45" s="48"/>
    </row>
    <row r="46" spans="1:22" s="1" customFormat="1" ht="27" customHeight="1">
      <c r="A46" s="14">
        <v>41</v>
      </c>
      <c r="B46" s="14" t="s">
        <v>27</v>
      </c>
      <c r="C46" s="15" t="s">
        <v>24</v>
      </c>
      <c r="D46" s="14">
        <v>13</v>
      </c>
      <c r="E46" s="14" t="s">
        <v>21</v>
      </c>
      <c r="F46" s="14">
        <v>3</v>
      </c>
      <c r="G46" s="16">
        <v>106.66</v>
      </c>
      <c r="H46" s="16">
        <f t="shared" si="13"/>
        <v>16.67</v>
      </c>
      <c r="I46" s="18">
        <v>89.99</v>
      </c>
      <c r="J46" s="34">
        <f t="shared" si="11"/>
        <v>6809.197449840615</v>
      </c>
      <c r="K46" s="34">
        <f t="shared" si="12"/>
        <v>8070.552283587066</v>
      </c>
      <c r="L46" s="35">
        <v>726269</v>
      </c>
      <c r="M46" s="19"/>
      <c r="N46" s="36" t="s">
        <v>22</v>
      </c>
      <c r="O46" s="36" t="s">
        <v>23</v>
      </c>
      <c r="P46" s="37"/>
      <c r="Q46" s="37"/>
      <c r="R46" s="37"/>
      <c r="S46" s="37"/>
      <c r="U46" s="48">
        <f t="shared" si="10"/>
        <v>5787.817832364523</v>
      </c>
      <c r="V46" s="48"/>
    </row>
    <row r="47" spans="1:22" s="1" customFormat="1" ht="27" customHeight="1">
      <c r="A47" s="14">
        <v>42</v>
      </c>
      <c r="B47" s="14" t="s">
        <v>27</v>
      </c>
      <c r="C47" s="15" t="s">
        <v>24</v>
      </c>
      <c r="D47" s="14">
        <v>14</v>
      </c>
      <c r="E47" s="14" t="s">
        <v>21</v>
      </c>
      <c r="F47" s="14">
        <v>3</v>
      </c>
      <c r="G47" s="16">
        <v>106.66</v>
      </c>
      <c r="H47" s="16">
        <f t="shared" si="13"/>
        <v>16.67</v>
      </c>
      <c r="I47" s="18">
        <v>89.99</v>
      </c>
      <c r="J47" s="34">
        <f t="shared" si="11"/>
        <v>6809.197449840615</v>
      </c>
      <c r="K47" s="34">
        <f t="shared" si="12"/>
        <v>8070.552283587066</v>
      </c>
      <c r="L47" s="35">
        <v>726269</v>
      </c>
      <c r="M47" s="19"/>
      <c r="N47" s="36" t="s">
        <v>22</v>
      </c>
      <c r="O47" s="36" t="s">
        <v>23</v>
      </c>
      <c r="P47" s="37"/>
      <c r="Q47" s="37"/>
      <c r="R47" s="37"/>
      <c r="S47" s="37"/>
      <c r="U47" s="48">
        <f t="shared" si="10"/>
        <v>5787.817832364523</v>
      </c>
      <c r="V47" s="48"/>
    </row>
    <row r="48" spans="1:22" s="1" customFormat="1" ht="27" customHeight="1">
      <c r="A48" s="14">
        <v>43</v>
      </c>
      <c r="B48" s="14" t="s">
        <v>27</v>
      </c>
      <c r="C48" s="15" t="s">
        <v>24</v>
      </c>
      <c r="D48" s="14">
        <v>15</v>
      </c>
      <c r="E48" s="14" t="s">
        <v>21</v>
      </c>
      <c r="F48" s="14">
        <v>3</v>
      </c>
      <c r="G48" s="16">
        <v>106.66</v>
      </c>
      <c r="H48" s="16">
        <f t="shared" si="13"/>
        <v>16.67</v>
      </c>
      <c r="I48" s="18">
        <v>89.99</v>
      </c>
      <c r="J48" s="34">
        <f t="shared" si="11"/>
        <v>6837.896118507407</v>
      </c>
      <c r="K48" s="34">
        <f t="shared" si="12"/>
        <v>8104.5671741304595</v>
      </c>
      <c r="L48" s="35">
        <v>729330</v>
      </c>
      <c r="M48" s="19"/>
      <c r="N48" s="36" t="s">
        <v>22</v>
      </c>
      <c r="O48" s="36" t="s">
        <v>23</v>
      </c>
      <c r="P48" s="37"/>
      <c r="Q48" s="37"/>
      <c r="R48" s="37"/>
      <c r="S48" s="37"/>
      <c r="U48" s="48">
        <f t="shared" si="10"/>
        <v>5812.211700731296</v>
      </c>
      <c r="V48" s="48"/>
    </row>
    <row r="49" spans="1:22" s="1" customFormat="1" ht="27" customHeight="1">
      <c r="A49" s="14">
        <v>44</v>
      </c>
      <c r="B49" s="14" t="s">
        <v>27</v>
      </c>
      <c r="C49" s="15" t="s">
        <v>24</v>
      </c>
      <c r="D49" s="14">
        <v>16</v>
      </c>
      <c r="E49" s="14" t="s">
        <v>21</v>
      </c>
      <c r="F49" s="14">
        <v>3</v>
      </c>
      <c r="G49" s="16">
        <v>106.66</v>
      </c>
      <c r="H49" s="16">
        <f t="shared" si="13"/>
        <v>16.67</v>
      </c>
      <c r="I49" s="18">
        <v>89.99</v>
      </c>
      <c r="J49" s="34">
        <f t="shared" si="11"/>
        <v>6837.896118507407</v>
      </c>
      <c r="K49" s="34">
        <f t="shared" si="12"/>
        <v>8104.5671741304595</v>
      </c>
      <c r="L49" s="35">
        <v>729330</v>
      </c>
      <c r="M49" s="19"/>
      <c r="N49" s="36" t="s">
        <v>22</v>
      </c>
      <c r="O49" s="36" t="s">
        <v>23</v>
      </c>
      <c r="P49" s="37"/>
      <c r="Q49" s="37"/>
      <c r="R49" s="37"/>
      <c r="S49" s="37"/>
      <c r="U49" s="48">
        <f t="shared" si="10"/>
        <v>5812.211700731296</v>
      </c>
      <c r="V49" s="48"/>
    </row>
    <row r="50" spans="1:22" s="1" customFormat="1" ht="27" customHeight="1">
      <c r="A50" s="14">
        <v>45</v>
      </c>
      <c r="B50" s="14" t="s">
        <v>27</v>
      </c>
      <c r="C50" s="15" t="s">
        <v>24</v>
      </c>
      <c r="D50" s="14">
        <v>19</v>
      </c>
      <c r="E50" s="14" t="s">
        <v>21</v>
      </c>
      <c r="F50" s="14">
        <v>3</v>
      </c>
      <c r="G50" s="16">
        <v>106.66</v>
      </c>
      <c r="H50" s="16">
        <f t="shared" si="13"/>
        <v>16.67</v>
      </c>
      <c r="I50" s="18">
        <v>89.99</v>
      </c>
      <c r="J50" s="34">
        <f t="shared" si="11"/>
        <v>6828.333020813801</v>
      </c>
      <c r="K50" s="34">
        <f t="shared" si="12"/>
        <v>8093.232581397933</v>
      </c>
      <c r="L50" s="35">
        <v>728310</v>
      </c>
      <c r="M50" s="19"/>
      <c r="N50" s="36" t="s">
        <v>22</v>
      </c>
      <c r="O50" s="36" t="s">
        <v>23</v>
      </c>
      <c r="P50" s="37"/>
      <c r="Q50" s="37"/>
      <c r="R50" s="37"/>
      <c r="S50" s="37"/>
      <c r="U50" s="48">
        <f t="shared" si="10"/>
        <v>5804.083067691731</v>
      </c>
      <c r="V50" s="48"/>
    </row>
    <row r="51" spans="1:22" s="1" customFormat="1" ht="27" customHeight="1">
      <c r="A51" s="14">
        <v>46</v>
      </c>
      <c r="B51" s="14" t="s">
        <v>27</v>
      </c>
      <c r="C51" s="15" t="s">
        <v>24</v>
      </c>
      <c r="D51" s="14">
        <v>23</v>
      </c>
      <c r="E51" s="14" t="s">
        <v>21</v>
      </c>
      <c r="F51" s="14">
        <v>3</v>
      </c>
      <c r="G51" s="16">
        <v>106.66</v>
      </c>
      <c r="H51" s="16">
        <f t="shared" si="13"/>
        <v>16.67</v>
      </c>
      <c r="I51" s="18">
        <v>89.99</v>
      </c>
      <c r="J51" s="34">
        <f t="shared" si="11"/>
        <v>6219.4824676542285</v>
      </c>
      <c r="K51" s="34">
        <f t="shared" si="12"/>
        <v>7371.596844093789</v>
      </c>
      <c r="L51" s="35">
        <v>663370</v>
      </c>
      <c r="M51" s="19"/>
      <c r="N51" s="36" t="s">
        <v>22</v>
      </c>
      <c r="O51" s="36" t="s">
        <v>23</v>
      </c>
      <c r="P51" s="37"/>
      <c r="Q51" s="37"/>
      <c r="R51" s="37"/>
      <c r="S51" s="37"/>
      <c r="T51" s="1">
        <v>5299</v>
      </c>
      <c r="U51" s="48">
        <f t="shared" si="10"/>
        <v>5286.560097506094</v>
      </c>
      <c r="V51" s="48">
        <f>T51-U51</f>
        <v>12.43990249390572</v>
      </c>
    </row>
    <row r="52" spans="1:22" s="1" customFormat="1" ht="27" customHeight="1">
      <c r="A52" s="14">
        <v>47</v>
      </c>
      <c r="B52" s="14" t="s">
        <v>27</v>
      </c>
      <c r="C52" s="15" t="s">
        <v>29</v>
      </c>
      <c r="D52" s="14">
        <v>2</v>
      </c>
      <c r="E52" s="14" t="s">
        <v>30</v>
      </c>
      <c r="F52" s="14">
        <v>3</v>
      </c>
      <c r="G52" s="16">
        <v>139.88</v>
      </c>
      <c r="H52" s="16">
        <f t="shared" si="13"/>
        <v>21.86</v>
      </c>
      <c r="I52" s="18">
        <v>118.02</v>
      </c>
      <c r="J52" s="34">
        <f t="shared" si="11"/>
        <v>6336.853016871604</v>
      </c>
      <c r="K52" s="34">
        <f t="shared" si="12"/>
        <v>7510.582952042027</v>
      </c>
      <c r="L52" s="35">
        <v>886399</v>
      </c>
      <c r="M52" s="19"/>
      <c r="N52" s="36" t="s">
        <v>22</v>
      </c>
      <c r="O52" s="36" t="s">
        <v>23</v>
      </c>
      <c r="P52" s="37"/>
      <c r="Q52" s="37"/>
      <c r="R52" s="37"/>
      <c r="S52" s="37"/>
      <c r="T52" s="1">
        <v>5399</v>
      </c>
      <c r="U52" s="48">
        <f t="shared" si="10"/>
        <v>5386.325064340864</v>
      </c>
      <c r="V52" s="48">
        <f aca="true" t="shared" si="14" ref="V52:V56">T52-U52</f>
        <v>12.674935659136281</v>
      </c>
    </row>
    <row r="53" spans="1:21" s="1" customFormat="1" ht="27" customHeight="1">
      <c r="A53" s="14">
        <v>48</v>
      </c>
      <c r="B53" s="14" t="s">
        <v>27</v>
      </c>
      <c r="C53" s="15" t="s">
        <v>29</v>
      </c>
      <c r="D53" s="14">
        <v>18</v>
      </c>
      <c r="E53" s="14" t="s">
        <v>30</v>
      </c>
      <c r="F53" s="14">
        <v>3</v>
      </c>
      <c r="G53" s="16">
        <v>139.88</v>
      </c>
      <c r="H53" s="16">
        <f t="shared" si="13"/>
        <v>21.86</v>
      </c>
      <c r="I53" s="18">
        <v>118.02</v>
      </c>
      <c r="J53" s="34">
        <f t="shared" si="11"/>
        <v>7058.2642264798405</v>
      </c>
      <c r="K53" s="34">
        <f t="shared" si="12"/>
        <v>8365.615997288596</v>
      </c>
      <c r="L53" s="35">
        <v>987310</v>
      </c>
      <c r="M53" s="19"/>
      <c r="N53" s="36" t="s">
        <v>22</v>
      </c>
      <c r="O53" s="36" t="s">
        <v>23</v>
      </c>
      <c r="P53" s="37"/>
      <c r="Q53" s="37"/>
      <c r="R53" s="37"/>
      <c r="S53" s="37"/>
      <c r="U53" s="48">
        <f t="shared" si="10"/>
        <v>5999.524592507864</v>
      </c>
    </row>
    <row r="54" spans="1:22" s="1" customFormat="1" ht="27" customHeight="1">
      <c r="A54" s="14">
        <v>49</v>
      </c>
      <c r="B54" s="14" t="s">
        <v>27</v>
      </c>
      <c r="C54" s="15" t="s">
        <v>25</v>
      </c>
      <c r="D54" s="14">
        <v>1</v>
      </c>
      <c r="E54" s="14" t="s">
        <v>26</v>
      </c>
      <c r="F54" s="14">
        <v>3</v>
      </c>
      <c r="G54" s="17">
        <v>128.39</v>
      </c>
      <c r="H54" s="16">
        <f t="shared" si="13"/>
        <v>20.069999999999993</v>
      </c>
      <c r="I54" s="38">
        <v>108.32</v>
      </c>
      <c r="J54" s="34">
        <f t="shared" si="11"/>
        <v>6219.479710257809</v>
      </c>
      <c r="K54" s="34">
        <f t="shared" si="12"/>
        <v>7371.851920236337</v>
      </c>
      <c r="L54" s="35">
        <v>798519</v>
      </c>
      <c r="M54" s="19"/>
      <c r="N54" s="36" t="s">
        <v>22</v>
      </c>
      <c r="O54" s="36" t="s">
        <v>23</v>
      </c>
      <c r="P54" s="37"/>
      <c r="Q54" s="37"/>
      <c r="R54" s="37"/>
      <c r="S54" s="37"/>
      <c r="T54" s="1">
        <v>5299</v>
      </c>
      <c r="U54" s="48">
        <f t="shared" si="10"/>
        <v>5286.5577537191375</v>
      </c>
      <c r="V54" s="48">
        <f t="shared" si="14"/>
        <v>12.442246280862491</v>
      </c>
    </row>
    <row r="55" spans="1:22" s="1" customFormat="1" ht="27" customHeight="1">
      <c r="A55" s="14">
        <v>50</v>
      </c>
      <c r="B55" s="14" t="s">
        <v>27</v>
      </c>
      <c r="C55" s="15" t="s">
        <v>25</v>
      </c>
      <c r="D55" s="14">
        <v>2</v>
      </c>
      <c r="E55" s="14" t="s">
        <v>26</v>
      </c>
      <c r="F55" s="14">
        <v>3</v>
      </c>
      <c r="G55" s="16">
        <v>128.19</v>
      </c>
      <c r="H55" s="16">
        <f t="shared" si="13"/>
        <v>20.039999999999992</v>
      </c>
      <c r="I55" s="18">
        <v>108.15</v>
      </c>
      <c r="J55" s="34">
        <f t="shared" si="11"/>
        <v>6336.851548482721</v>
      </c>
      <c r="K55" s="34">
        <f t="shared" si="12"/>
        <v>7511.058714748035</v>
      </c>
      <c r="L55" s="35">
        <v>812321</v>
      </c>
      <c r="M55" s="19"/>
      <c r="N55" s="36" t="s">
        <v>22</v>
      </c>
      <c r="O55" s="36" t="s">
        <v>23</v>
      </c>
      <c r="P55" s="37"/>
      <c r="Q55" s="37"/>
      <c r="R55" s="37"/>
      <c r="S55" s="37"/>
      <c r="T55" s="1">
        <v>5399</v>
      </c>
      <c r="U55" s="48">
        <f t="shared" si="10"/>
        <v>5386.3238162103125</v>
      </c>
      <c r="V55" s="48">
        <f t="shared" si="14"/>
        <v>12.676183789687457</v>
      </c>
    </row>
    <row r="56" spans="1:22" s="1" customFormat="1" ht="27" customHeight="1">
      <c r="A56" s="14">
        <v>51</v>
      </c>
      <c r="B56" s="14" t="s">
        <v>27</v>
      </c>
      <c r="C56" s="15" t="s">
        <v>25</v>
      </c>
      <c r="D56" s="14">
        <v>23</v>
      </c>
      <c r="E56" s="14" t="s">
        <v>26</v>
      </c>
      <c r="F56" s="14">
        <v>3</v>
      </c>
      <c r="G56" s="16">
        <v>128.19</v>
      </c>
      <c r="H56" s="16">
        <f t="shared" si="13"/>
        <v>20.039999999999992</v>
      </c>
      <c r="I56" s="18">
        <v>108.15</v>
      </c>
      <c r="J56" s="34">
        <f t="shared" si="11"/>
        <v>6219.486699430533</v>
      </c>
      <c r="K56" s="34">
        <f t="shared" si="12"/>
        <v>7371.946370781322</v>
      </c>
      <c r="L56" s="35">
        <v>797276</v>
      </c>
      <c r="M56" s="19"/>
      <c r="N56" s="36" t="s">
        <v>22</v>
      </c>
      <c r="O56" s="36" t="s">
        <v>23</v>
      </c>
      <c r="P56" s="37"/>
      <c r="Q56" s="37"/>
      <c r="R56" s="37"/>
      <c r="S56" s="37"/>
      <c r="T56" s="1">
        <v>5299</v>
      </c>
      <c r="U56" s="48">
        <f t="shared" si="10"/>
        <v>5286.563694515953</v>
      </c>
      <c r="V56" s="48">
        <f t="shared" si="14"/>
        <v>12.436305484046898</v>
      </c>
    </row>
    <row r="57" spans="1:19" s="1" customFormat="1" ht="27" customHeight="1">
      <c r="A57" s="18" t="s">
        <v>31</v>
      </c>
      <c r="B57" s="18"/>
      <c r="C57" s="18"/>
      <c r="D57" s="18"/>
      <c r="E57" s="18"/>
      <c r="F57" s="18"/>
      <c r="G57" s="19">
        <f>SUM(G6:G56)</f>
        <v>5940.139999999997</v>
      </c>
      <c r="H57" s="19">
        <f>SUM(H6:H56)</f>
        <v>1114.5599999999997</v>
      </c>
      <c r="I57" s="19">
        <f>SUM(I6:I56)</f>
        <v>4825.579999999997</v>
      </c>
      <c r="J57" s="34">
        <f t="shared" si="11"/>
        <v>6989.153285949494</v>
      </c>
      <c r="K57" s="34">
        <f t="shared" si="12"/>
        <v>8603.431919064657</v>
      </c>
      <c r="L57" s="19">
        <f>SUM(L6:L56)</f>
        <v>41516549</v>
      </c>
      <c r="M57" s="19"/>
      <c r="N57" s="36"/>
      <c r="O57" s="36"/>
      <c r="P57" s="37"/>
      <c r="Q57" s="37"/>
      <c r="R57" s="37"/>
      <c r="S57" s="37"/>
    </row>
    <row r="58" spans="1:19" s="1" customFormat="1" ht="40.5" customHeight="1">
      <c r="A58" s="20" t="s">
        <v>32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39"/>
      <c r="M58" s="20"/>
      <c r="N58" s="20"/>
      <c r="O58" s="20"/>
      <c r="P58" s="40"/>
      <c r="Q58" s="40"/>
      <c r="R58" s="40"/>
      <c r="S58" s="40"/>
    </row>
    <row r="59" spans="1:19" s="1" customFormat="1" ht="66" customHeight="1">
      <c r="A59" s="21" t="s">
        <v>33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41"/>
      <c r="M59" s="22"/>
      <c r="N59" s="22"/>
      <c r="O59" s="22"/>
      <c r="P59" s="42"/>
      <c r="Q59" s="42"/>
      <c r="R59" s="42"/>
      <c r="S59" s="42"/>
    </row>
    <row r="60" spans="1:19" s="1" customFormat="1" ht="18" customHeight="1">
      <c r="A60" s="23" t="s">
        <v>34</v>
      </c>
      <c r="B60" s="23"/>
      <c r="C60" s="23"/>
      <c r="D60" s="23"/>
      <c r="E60" s="23"/>
      <c r="F60" s="23"/>
      <c r="G60" s="23"/>
      <c r="H60" s="23"/>
      <c r="I60" s="23"/>
      <c r="J60" s="43"/>
      <c r="K60" s="23" t="s">
        <v>35</v>
      </c>
      <c r="L60" s="44"/>
      <c r="M60" s="23"/>
      <c r="N60" s="24"/>
      <c r="O60" s="24"/>
      <c r="P60" s="24"/>
      <c r="Q60" s="24"/>
      <c r="R60" s="24"/>
      <c r="S60" s="24"/>
    </row>
    <row r="61" spans="1:19" s="1" customFormat="1" ht="21.75" customHeight="1">
      <c r="A61" s="23" t="s">
        <v>36</v>
      </c>
      <c r="B61" s="23"/>
      <c r="C61" s="23"/>
      <c r="D61" s="23"/>
      <c r="E61" s="23"/>
      <c r="F61" s="24"/>
      <c r="G61" s="24"/>
      <c r="H61" s="24"/>
      <c r="I61" s="24"/>
      <c r="J61" s="45"/>
      <c r="K61" s="23" t="s">
        <v>37</v>
      </c>
      <c r="L61" s="44"/>
      <c r="M61" s="23"/>
      <c r="N61" s="24"/>
      <c r="O61" s="24"/>
      <c r="P61" s="24"/>
      <c r="Q61" s="24"/>
      <c r="R61" s="24"/>
      <c r="S61" s="24"/>
    </row>
    <row r="62" spans="1:12" s="1" customFormat="1" ht="21.75" customHeight="1">
      <c r="A62" s="23" t="s">
        <v>38</v>
      </c>
      <c r="B62" s="23"/>
      <c r="C62" s="23"/>
      <c r="D62" s="23"/>
      <c r="E62" s="23"/>
      <c r="J62" s="46"/>
      <c r="K62" s="46"/>
      <c r="L62" s="47"/>
    </row>
    <row r="63" spans="3:22" s="1" customFormat="1" ht="24.75" customHeight="1">
      <c r="C63" s="25"/>
      <c r="J63" s="46"/>
      <c r="K63" s="46"/>
      <c r="L63" s="47"/>
      <c r="V63" s="48"/>
    </row>
    <row r="64" spans="3:22" s="1" customFormat="1" ht="24.75" customHeight="1">
      <c r="C64" s="25"/>
      <c r="J64" s="46"/>
      <c r="K64" s="46"/>
      <c r="L64" s="47"/>
      <c r="V64" s="48"/>
    </row>
    <row r="65" spans="3:22" s="1" customFormat="1" ht="24.75" customHeight="1">
      <c r="C65" s="25"/>
      <c r="J65" s="46"/>
      <c r="K65" s="46"/>
      <c r="L65" s="47"/>
      <c r="V65" s="48"/>
    </row>
    <row r="66" spans="3:22" s="1" customFormat="1" ht="24.75" customHeight="1">
      <c r="C66" s="25"/>
      <c r="J66" s="46"/>
      <c r="K66" s="46"/>
      <c r="L66" s="47"/>
      <c r="V66" s="48"/>
    </row>
    <row r="67" spans="3:22" s="1" customFormat="1" ht="24.75" customHeight="1">
      <c r="C67" s="25"/>
      <c r="J67" s="46"/>
      <c r="K67" s="46"/>
      <c r="L67" s="47"/>
      <c r="V67" s="48"/>
    </row>
    <row r="68" spans="3:22" s="1" customFormat="1" ht="24.75" customHeight="1">
      <c r="C68" s="25"/>
      <c r="J68" s="46"/>
      <c r="K68" s="46"/>
      <c r="L68" s="47"/>
      <c r="V68" s="48"/>
    </row>
    <row r="69" spans="3:22" s="1" customFormat="1" ht="24.75" customHeight="1">
      <c r="C69" s="25"/>
      <c r="J69" s="46"/>
      <c r="K69" s="46"/>
      <c r="L69" s="47"/>
      <c r="V69" s="48"/>
    </row>
    <row r="70" spans="3:22" s="1" customFormat="1" ht="24.75" customHeight="1">
      <c r="C70" s="25"/>
      <c r="J70" s="46"/>
      <c r="K70" s="46"/>
      <c r="L70" s="47"/>
      <c r="V70" s="48"/>
    </row>
    <row r="71" spans="3:22" s="1" customFormat="1" ht="30.75" customHeight="1">
      <c r="C71" s="25"/>
      <c r="J71" s="46"/>
      <c r="K71" s="46"/>
      <c r="L71" s="47"/>
      <c r="V71" s="48"/>
    </row>
    <row r="72" ht="42" customHeight="1"/>
    <row r="73" ht="51.75" customHeight="1"/>
    <row r="74" ht="27" customHeight="1"/>
    <row r="75" ht="25.5" customHeight="1"/>
  </sheetData>
  <sheetProtection/>
  <autoFilter ref="A5:T62"/>
  <mergeCells count="27">
    <mergeCell ref="A1:B1"/>
    <mergeCell ref="A2:O2"/>
    <mergeCell ref="A3:H3"/>
    <mergeCell ref="I3:L3"/>
    <mergeCell ref="A57:F57"/>
    <mergeCell ref="A58:O58"/>
    <mergeCell ref="A59:O59"/>
    <mergeCell ref="A60:E60"/>
    <mergeCell ref="K60:L60"/>
    <mergeCell ref="A61:E61"/>
    <mergeCell ref="K61:L61"/>
    <mergeCell ref="A62:E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8659722222222223" bottom="0.4722222222222222" header="0.19652777777777777" footer="0.19652777777777777"/>
  <pageSetup horizontalDpi="600" verticalDpi="600" orientation="landscape" paperSize="9" scale="98"/>
  <headerFooter alignWithMargins="0">
    <oddFooter>&amp;C第 &amp;P 页，共 &amp;N 页</oddFooter>
  </headerFooter>
  <rowBreaks count="3" manualBreakCount="3">
    <brk id="18" max="255" man="1"/>
    <brk id="3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2019-10-16T01:13:34Z</cp:lastPrinted>
  <dcterms:created xsi:type="dcterms:W3CDTF">2011-04-26T02:07:47Z</dcterms:created>
  <dcterms:modified xsi:type="dcterms:W3CDTF">2022-09-13T07:38:58Z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535F831B3D004B039D98009BF0FA5EB4</vt:lpwstr>
  </property>
</Properties>
</file>